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cuments\Nifty\lecture\aoyama\statex\chap7\"/>
    </mc:Choice>
  </mc:AlternateContent>
  <xr:revisionPtr revIDLastSave="0" documentId="13_ncr:1_{90C082BB-173E-4E40-9C25-D32985690597}" xr6:coauthVersionLast="47" xr6:coauthVersionMax="47" xr10:uidLastSave="{00000000-0000-0000-0000-000000000000}"/>
  <bookViews>
    <workbookView xWindow="-110" yWindow="-110" windowWidth="21820" windowHeight="14020" xr2:uid="{B085C2C1-9563-4F92-8FE1-B6D84BCB28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D13" i="1"/>
  <c r="E13" i="1"/>
  <c r="E3" i="1"/>
  <c r="E4" i="1"/>
  <c r="E5" i="1"/>
  <c r="E6" i="1"/>
  <c r="E7" i="1"/>
  <c r="E8" i="1"/>
  <c r="E9" i="1"/>
  <c r="E10" i="1"/>
  <c r="E11" i="1"/>
  <c r="E12" i="1"/>
  <c r="E2" i="1"/>
  <c r="D3" i="1"/>
  <c r="D4" i="1"/>
  <c r="D5" i="1"/>
  <c r="D6" i="1"/>
  <c r="D7" i="1"/>
  <c r="D8" i="1"/>
  <c r="D9" i="1"/>
  <c r="D10" i="1"/>
  <c r="D11" i="1"/>
  <c r="D12" i="1"/>
  <c r="D2" i="1"/>
  <c r="C13" i="1" l="1"/>
</calcChain>
</file>

<file path=xl/sharedStrings.xml><?xml version="1.0" encoding="utf-8"?>
<sst xmlns="http://schemas.openxmlformats.org/spreadsheetml/2006/main" count="23" uniqueCount="23">
  <si>
    <t>走行キロ数</t>
    <rPh sb="0" eb="2">
      <t>ソウコウ</t>
    </rPh>
    <rPh sb="4" eb="5">
      <t>スウ</t>
    </rPh>
    <phoneticPr fontId="1"/>
  </si>
  <si>
    <t>階級値</t>
    <rPh sb="0" eb="3">
      <t>カイキュウチ</t>
    </rPh>
    <phoneticPr fontId="1"/>
  </si>
  <si>
    <t>台数</t>
    <rPh sb="0" eb="2">
      <t>ダイスウ</t>
    </rPh>
    <phoneticPr fontId="1"/>
  </si>
  <si>
    <t>18.00--18.49</t>
    <phoneticPr fontId="1"/>
  </si>
  <si>
    <t>17.50--17.99</t>
    <phoneticPr fontId="1"/>
  </si>
  <si>
    <t>18.50--18.99</t>
    <phoneticPr fontId="1"/>
  </si>
  <si>
    <t>19.00--19.49</t>
    <phoneticPr fontId="1"/>
  </si>
  <si>
    <t>19.50--19.99</t>
    <phoneticPr fontId="1"/>
  </si>
  <si>
    <t>20.00--20.49</t>
    <phoneticPr fontId="1"/>
  </si>
  <si>
    <t>20.50--20.99</t>
    <phoneticPr fontId="1"/>
  </si>
  <si>
    <t>21.00--21.49</t>
    <phoneticPr fontId="1"/>
  </si>
  <si>
    <t>21.50--21.99</t>
    <phoneticPr fontId="1"/>
  </si>
  <si>
    <t>22.00--22.49</t>
    <phoneticPr fontId="1"/>
  </si>
  <si>
    <t>22.50--22.99</t>
    <phoneticPr fontId="1"/>
  </si>
  <si>
    <t>合計</t>
    <rPh sb="0" eb="2">
      <t>ゴウケイ</t>
    </rPh>
    <phoneticPr fontId="1"/>
  </si>
  <si>
    <t>階級値*台数</t>
    <rPh sb="0" eb="3">
      <t>カイキュウチ</t>
    </rPh>
    <rPh sb="4" eb="6">
      <t>ダイスウ</t>
    </rPh>
    <phoneticPr fontId="1"/>
  </si>
  <si>
    <t>（階級値^2)*台数</t>
    <rPh sb="1" eb="4">
      <t>カイキュウチ</t>
    </rPh>
    <rPh sb="8" eb="10">
      <t>ダイスウ</t>
    </rPh>
    <phoneticPr fontId="1"/>
  </si>
  <si>
    <t>平均</t>
    <rPh sb="0" eb="2">
      <t>ヘイキン</t>
    </rPh>
    <phoneticPr fontId="1"/>
  </si>
  <si>
    <t>分散(/n)</t>
    <rPh sb="0" eb="2">
      <t>ブンサン</t>
    </rPh>
    <phoneticPr fontId="1"/>
  </si>
  <si>
    <t>不偏分散</t>
    <rPh sb="0" eb="4">
      <t>フヘンブンサン</t>
    </rPh>
    <phoneticPr fontId="1"/>
  </si>
  <si>
    <t>標準偏差</t>
    <rPh sb="0" eb="4">
      <t>ヒョウジュンヘンサ</t>
    </rPh>
    <phoneticPr fontId="1"/>
  </si>
  <si>
    <t>95%CI下限</t>
    <rPh sb="5" eb="7">
      <t>カゲン</t>
    </rPh>
    <phoneticPr fontId="1"/>
  </si>
  <si>
    <t>95%CI上限</t>
    <rPh sb="5" eb="7">
      <t>ジョウゲン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</si>
</sst>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8" formatCode="0.00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8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B6A73-938F-4C31-9762-22F1EDD5667E}">
  <dimension ref="A1:E20"/>
  <sheetViews>
    <sheetView tabSelected="1" workbookViewId="0"/>
  </sheetViews>
  <sheetFormatPr defaultRowHeight="18" x14ac:dyDescent="0.55000000000000004"/>
  <cols>
    <col min="1" max="1" width="12" bestFit="1" customWidth="1"/>
    <col min="4" max="4" width="11.25" bestFit="1" customWidth="1"/>
    <col min="5" max="5" width="16.08203125" bestFit="1" customWidth="1"/>
  </cols>
  <sheetData>
    <row r="1" spans="1:5" x14ac:dyDescent="0.55000000000000004">
      <c r="A1" t="s">
        <v>0</v>
      </c>
      <c r="B1" t="s">
        <v>1</v>
      </c>
      <c r="C1" t="s">
        <v>2</v>
      </c>
      <c r="D1" t="s">
        <v>15</v>
      </c>
      <c r="E1" t="s">
        <v>16</v>
      </c>
    </row>
    <row r="2" spans="1:5" x14ac:dyDescent="0.55000000000000004">
      <c r="A2" t="s">
        <v>4</v>
      </c>
      <c r="B2">
        <v>17.75</v>
      </c>
      <c r="C2">
        <v>2</v>
      </c>
      <c r="D2">
        <f>B2*C2</f>
        <v>35.5</v>
      </c>
      <c r="E2" s="1">
        <f>(B2^2)*C2</f>
        <v>630.125</v>
      </c>
    </row>
    <row r="3" spans="1:5" x14ac:dyDescent="0.55000000000000004">
      <c r="A3" t="s">
        <v>3</v>
      </c>
      <c r="B3">
        <v>18.25</v>
      </c>
      <c r="C3">
        <v>5</v>
      </c>
      <c r="D3">
        <f t="shared" ref="D3:D12" si="0">B3*C3</f>
        <v>91.25</v>
      </c>
      <c r="E3" s="1">
        <f t="shared" ref="E3:E12" si="1">(B3^2)*C3</f>
        <v>1665.3125</v>
      </c>
    </row>
    <row r="4" spans="1:5" x14ac:dyDescent="0.55000000000000004">
      <c r="A4" t="s">
        <v>5</v>
      </c>
      <c r="B4">
        <v>18.75</v>
      </c>
      <c r="C4">
        <v>8</v>
      </c>
      <c r="D4">
        <f t="shared" si="0"/>
        <v>150</v>
      </c>
      <c r="E4" s="1">
        <f t="shared" si="1"/>
        <v>2812.5</v>
      </c>
    </row>
    <row r="5" spans="1:5" x14ac:dyDescent="0.55000000000000004">
      <c r="A5" t="s">
        <v>6</v>
      </c>
      <c r="B5">
        <v>19.25</v>
      </c>
      <c r="C5">
        <v>13</v>
      </c>
      <c r="D5">
        <f t="shared" si="0"/>
        <v>250.25</v>
      </c>
      <c r="E5" s="1">
        <f t="shared" si="1"/>
        <v>4817.3125</v>
      </c>
    </row>
    <row r="6" spans="1:5" x14ac:dyDescent="0.55000000000000004">
      <c r="A6" t="s">
        <v>7</v>
      </c>
      <c r="B6">
        <v>19.75</v>
      </c>
      <c r="C6">
        <v>19</v>
      </c>
      <c r="D6">
        <f t="shared" si="0"/>
        <v>375.25</v>
      </c>
      <c r="E6" s="1">
        <f t="shared" si="1"/>
        <v>7411.1875</v>
      </c>
    </row>
    <row r="7" spans="1:5" x14ac:dyDescent="0.55000000000000004">
      <c r="A7" t="s">
        <v>8</v>
      </c>
      <c r="B7">
        <v>20.25</v>
      </c>
      <c r="C7">
        <v>25</v>
      </c>
      <c r="D7">
        <f t="shared" si="0"/>
        <v>506.25</v>
      </c>
      <c r="E7" s="1">
        <f t="shared" si="1"/>
        <v>10251.5625</v>
      </c>
    </row>
    <row r="8" spans="1:5" x14ac:dyDescent="0.55000000000000004">
      <c r="A8" t="s">
        <v>9</v>
      </c>
      <c r="B8">
        <v>20.75</v>
      </c>
      <c r="C8">
        <v>15</v>
      </c>
      <c r="D8">
        <f t="shared" si="0"/>
        <v>311.25</v>
      </c>
      <c r="E8" s="1">
        <f t="shared" si="1"/>
        <v>6458.4375</v>
      </c>
    </row>
    <row r="9" spans="1:5" x14ac:dyDescent="0.55000000000000004">
      <c r="A9" t="s">
        <v>10</v>
      </c>
      <c r="B9">
        <v>21.25</v>
      </c>
      <c r="C9">
        <v>7</v>
      </c>
      <c r="D9">
        <f t="shared" si="0"/>
        <v>148.75</v>
      </c>
      <c r="E9" s="1">
        <f t="shared" si="1"/>
        <v>3160.9375</v>
      </c>
    </row>
    <row r="10" spans="1:5" x14ac:dyDescent="0.55000000000000004">
      <c r="A10" t="s">
        <v>11</v>
      </c>
      <c r="B10">
        <v>21.75</v>
      </c>
      <c r="C10">
        <v>5</v>
      </c>
      <c r="D10">
        <f t="shared" si="0"/>
        <v>108.75</v>
      </c>
      <c r="E10" s="1">
        <f t="shared" si="1"/>
        <v>2365.3125</v>
      </c>
    </row>
    <row r="11" spans="1:5" x14ac:dyDescent="0.55000000000000004">
      <c r="A11" t="s">
        <v>12</v>
      </c>
      <c r="B11">
        <v>22.25</v>
      </c>
      <c r="C11">
        <v>0</v>
      </c>
      <c r="D11">
        <f t="shared" si="0"/>
        <v>0</v>
      </c>
      <c r="E11" s="1">
        <f t="shared" si="1"/>
        <v>0</v>
      </c>
    </row>
    <row r="12" spans="1:5" x14ac:dyDescent="0.55000000000000004">
      <c r="A12" s="2" t="s">
        <v>13</v>
      </c>
      <c r="B12" s="2">
        <v>22.75</v>
      </c>
      <c r="C12" s="2">
        <v>1</v>
      </c>
      <c r="D12" s="2">
        <f t="shared" si="0"/>
        <v>22.75</v>
      </c>
      <c r="E12" s="3">
        <f t="shared" si="1"/>
        <v>517.5625</v>
      </c>
    </row>
    <row r="13" spans="1:5" x14ac:dyDescent="0.55000000000000004">
      <c r="A13" t="s">
        <v>14</v>
      </c>
      <c r="C13">
        <f>SUM(C2:C12)</f>
        <v>100</v>
      </c>
      <c r="D13">
        <f t="shared" ref="D13:E13" si="2">SUM(D2:D12)</f>
        <v>2000</v>
      </c>
      <c r="E13" s="1">
        <f t="shared" si="2"/>
        <v>40090.25</v>
      </c>
    </row>
    <row r="15" spans="1:5" x14ac:dyDescent="0.55000000000000004">
      <c r="B15" t="s">
        <v>17</v>
      </c>
      <c r="C15">
        <f>D13/C13</f>
        <v>20</v>
      </c>
    </row>
    <row r="16" spans="1:5" x14ac:dyDescent="0.55000000000000004">
      <c r="B16" t="s">
        <v>18</v>
      </c>
      <c r="C16">
        <f>E13/C13-C15^2</f>
        <v>0.90249999999997499</v>
      </c>
    </row>
    <row r="17" spans="2:3" x14ac:dyDescent="0.55000000000000004">
      <c r="B17" t="s">
        <v>19</v>
      </c>
      <c r="C17" s="4">
        <f>C16*C13/(C13-1)</f>
        <v>0.91161616161613634</v>
      </c>
    </row>
    <row r="18" spans="2:3" x14ac:dyDescent="0.55000000000000004">
      <c r="B18" t="s">
        <v>20</v>
      </c>
      <c r="C18" s="4">
        <f>SQRT(C17)</f>
        <v>0.95478592449623823</v>
      </c>
    </row>
    <row r="19" spans="2:3" x14ac:dyDescent="0.55000000000000004">
      <c r="B19" t="s">
        <v>21</v>
      </c>
      <c r="C19" s="4">
        <f>C15-1.96*(C18/SQRT(C13))</f>
        <v>19.812861958798738</v>
      </c>
    </row>
    <row r="20" spans="2:3" x14ac:dyDescent="0.55000000000000004">
      <c r="B20" t="s">
        <v>22</v>
      </c>
      <c r="C20" s="4">
        <f>C15+1.96*(C18/SQRT(C13))</f>
        <v>20.187138041201262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敦 寺尾</dc:creator>
  <cp:lastModifiedBy>敦 寺尾</cp:lastModifiedBy>
  <dcterms:created xsi:type="dcterms:W3CDTF">2023-11-04T09:45:49Z</dcterms:created>
  <dcterms:modified xsi:type="dcterms:W3CDTF">2023-11-04T11:40:20Z</dcterms:modified>
</cp:coreProperties>
</file>