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shi\Favorites\Documents\Nifty\lecture\aoyama\intro_stat\chap5\"/>
    </mc:Choice>
  </mc:AlternateContent>
  <bookViews>
    <workbookView xWindow="0" yWindow="0" windowWidth="19200" windowHeight="6250"/>
  </bookViews>
  <sheets>
    <sheet name="分散" sheetId="5" r:id="rId1"/>
    <sheet name="fig9" sheetId="1" r:id="rId2"/>
    <sheet name="fig10" sheetId="3" r:id="rId3"/>
    <sheet name="fig11" sheetId="2" r:id="rId4"/>
    <sheet name="norm" sheetId="6" r:id="rId5"/>
  </sheets>
  <externalReferences>
    <externalReference r:id="rId6"/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D72" i="6" l="1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B30" i="3" l="1"/>
  <c r="B2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" i="3"/>
  <c r="B31" i="3"/>
  <c r="B53" i="2"/>
  <c r="B54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52" i="2"/>
  <c r="B17" i="1"/>
  <c r="B18" i="1" s="1"/>
  <c r="B16" i="1"/>
  <c r="C6" i="1" s="1"/>
  <c r="B3" i="1"/>
  <c r="B4" i="1"/>
  <c r="B5" i="1"/>
  <c r="B6" i="1"/>
  <c r="B7" i="1"/>
  <c r="B8" i="1"/>
  <c r="B9" i="1"/>
  <c r="B10" i="1"/>
  <c r="B11" i="1"/>
  <c r="B12" i="1"/>
  <c r="B13" i="1"/>
  <c r="B14" i="1"/>
  <c r="B2" i="1"/>
  <c r="B3" i="2" l="1"/>
  <c r="B10" i="2"/>
  <c r="B14" i="2"/>
  <c r="B22" i="2"/>
  <c r="D22" i="2" s="1"/>
  <c r="B30" i="2"/>
  <c r="B38" i="2"/>
  <c r="B46" i="2"/>
  <c r="B6" i="2"/>
  <c r="D6" i="2" s="1"/>
  <c r="B18" i="2"/>
  <c r="B26" i="2"/>
  <c r="B34" i="2"/>
  <c r="B42" i="2"/>
  <c r="D42" i="2" s="1"/>
  <c r="B50" i="2"/>
  <c r="C9" i="1"/>
  <c r="C5" i="1"/>
  <c r="C13" i="1"/>
  <c r="C12" i="1"/>
  <c r="C8" i="1"/>
  <c r="C4" i="1"/>
  <c r="B49" i="2"/>
  <c r="B45" i="2"/>
  <c r="B41" i="2"/>
  <c r="B37" i="2"/>
  <c r="B33" i="2"/>
  <c r="B29" i="2"/>
  <c r="B25" i="2"/>
  <c r="B21" i="2"/>
  <c r="B17" i="2"/>
  <c r="B13" i="2"/>
  <c r="B9" i="2"/>
  <c r="B5" i="2"/>
  <c r="C2" i="1"/>
  <c r="C11" i="1"/>
  <c r="C7" i="1"/>
  <c r="C3" i="1"/>
  <c r="B48" i="2"/>
  <c r="D48" i="2" s="1"/>
  <c r="B44" i="2"/>
  <c r="B40" i="2"/>
  <c r="D40" i="2" s="1"/>
  <c r="B36" i="2"/>
  <c r="B32" i="2"/>
  <c r="D32" i="2" s="1"/>
  <c r="B28" i="2"/>
  <c r="B24" i="2"/>
  <c r="D24" i="2" s="1"/>
  <c r="B20" i="2"/>
  <c r="B16" i="2"/>
  <c r="D16" i="2" s="1"/>
  <c r="B12" i="2"/>
  <c r="B8" i="2"/>
  <c r="D8" i="2" s="1"/>
  <c r="B4" i="2"/>
  <c r="D4" i="2" s="1"/>
  <c r="C14" i="1"/>
  <c r="C10" i="1"/>
  <c r="B2" i="2"/>
  <c r="B47" i="2"/>
  <c r="D47" i="2" s="1"/>
  <c r="B43" i="2"/>
  <c r="D43" i="2" s="1"/>
  <c r="B39" i="2"/>
  <c r="D39" i="2" s="1"/>
  <c r="B35" i="2"/>
  <c r="D35" i="2" s="1"/>
  <c r="B31" i="2"/>
  <c r="D31" i="2" s="1"/>
  <c r="B27" i="2"/>
  <c r="D27" i="2" s="1"/>
  <c r="B23" i="2"/>
  <c r="B19" i="2"/>
  <c r="D19" i="2" s="1"/>
  <c r="B15" i="2"/>
  <c r="D15" i="2" s="1"/>
  <c r="B11" i="2"/>
  <c r="D11" i="2" s="1"/>
  <c r="B7" i="2"/>
  <c r="B26" i="3"/>
  <c r="D26" i="3" s="1"/>
  <c r="B25" i="3"/>
  <c r="B24" i="3"/>
  <c r="D24" i="3" s="1"/>
  <c r="B23" i="3"/>
  <c r="B22" i="3"/>
  <c r="D22" i="3" s="1"/>
  <c r="B21" i="3"/>
  <c r="B20" i="3"/>
  <c r="D20" i="3" s="1"/>
  <c r="B19" i="3"/>
  <c r="B18" i="3"/>
  <c r="D18" i="3" s="1"/>
  <c r="B17" i="3"/>
  <c r="B16" i="3"/>
  <c r="D16" i="3" s="1"/>
  <c r="B15" i="3"/>
  <c r="B14" i="3"/>
  <c r="D14" i="3" s="1"/>
  <c r="B13" i="3"/>
  <c r="B12" i="3"/>
  <c r="D12" i="3" s="1"/>
  <c r="B11" i="3"/>
  <c r="B10" i="3"/>
  <c r="D10" i="3" s="1"/>
  <c r="B9" i="3"/>
  <c r="B8" i="3"/>
  <c r="D8" i="3" s="1"/>
  <c r="B7" i="3"/>
  <c r="B6" i="3"/>
  <c r="D6" i="3" s="1"/>
  <c r="B5" i="3"/>
  <c r="B4" i="3"/>
  <c r="D4" i="3" s="1"/>
  <c r="B3" i="3"/>
  <c r="B2" i="3"/>
  <c r="D33" i="2" l="1"/>
  <c r="D5" i="3"/>
  <c r="D9" i="3"/>
  <c r="D13" i="3"/>
  <c r="D17" i="3"/>
  <c r="D21" i="3"/>
  <c r="D25" i="3"/>
  <c r="D20" i="2"/>
  <c r="D36" i="2"/>
  <c r="D5" i="2"/>
  <c r="D21" i="2"/>
  <c r="D37" i="2"/>
  <c r="D34" i="2"/>
  <c r="D46" i="2"/>
  <c r="D14" i="2"/>
  <c r="D17" i="2"/>
  <c r="D9" i="2"/>
  <c r="D25" i="2"/>
  <c r="D41" i="2"/>
  <c r="D26" i="2"/>
  <c r="D38" i="2"/>
  <c r="D10" i="2"/>
  <c r="D49" i="2"/>
  <c r="D3" i="3"/>
  <c r="D7" i="3"/>
  <c r="D11" i="3"/>
  <c r="D15" i="3"/>
  <c r="D19" i="3"/>
  <c r="D23" i="3"/>
  <c r="D7" i="2"/>
  <c r="D23" i="2"/>
  <c r="D12" i="2"/>
  <c r="D28" i="2"/>
  <c r="D44" i="2"/>
  <c r="D13" i="2"/>
  <c r="D29" i="2"/>
  <c r="D45" i="2"/>
  <c r="D50" i="2"/>
  <c r="D18" i="2"/>
  <c r="D30" i="2"/>
  <c r="D3" i="2"/>
</calcChain>
</file>

<file path=xl/sharedStrings.xml><?xml version="1.0" encoding="utf-8"?>
<sst xmlns="http://schemas.openxmlformats.org/spreadsheetml/2006/main" count="27" uniqueCount="15">
  <si>
    <t>P{x}</t>
    <phoneticPr fontId="1"/>
  </si>
  <si>
    <t>成功回数</t>
    <rPh sb="0" eb="2">
      <t>セイコウ</t>
    </rPh>
    <rPh sb="2" eb="4">
      <t>カイスウ</t>
    </rPh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</si>
  <si>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</si>
  <si>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</si>
  <si>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分散</t>
    <rPh sb="0" eb="2">
      <t>ブンサン</t>
    </rPh>
    <phoneticPr fontId="1"/>
  </si>
  <si>
    <t>正規分布</t>
    <rPh sb="0" eb="2">
      <t>セイキ</t>
    </rPh>
    <rPh sb="2" eb="4">
      <t>ブンプ</t>
    </rPh>
    <phoneticPr fontId="1"/>
  </si>
  <si>
    <t>z</t>
    <phoneticPr fontId="1"/>
  </si>
  <si>
    <t>zの間隔</t>
    <rPh sb="2" eb="4">
      <t>カンカク</t>
    </rPh>
    <phoneticPr fontId="1"/>
  </si>
  <si>
    <t>X</t>
    <phoneticPr fontId="1"/>
  </si>
  <si>
    <t>点数</t>
    <rPh sb="0" eb="2">
      <t>テンスウ</t>
    </rPh>
    <phoneticPr fontId="1"/>
  </si>
  <si>
    <t>Aグループ</t>
    <phoneticPr fontId="1"/>
  </si>
  <si>
    <t>Bグループ</t>
    <phoneticPr fontId="1"/>
  </si>
  <si>
    <t>N(0,1)</t>
    <phoneticPr fontId="1"/>
  </si>
  <si>
    <t>N(0,0.5^2)</t>
    <phoneticPr fontId="1"/>
  </si>
  <si>
    <t>N(0,1.5^2)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</si>
</sst>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分散!$C$2</c:f>
              <c:strCache>
                <c:ptCount val="1"/>
                <c:pt idx="0">
                  <c:v>Aグループ</c:v>
                </c:pt>
              </c:strCache>
            </c:strRef>
          </c:tx>
          <c:spPr>
            <a:pattFill prst="pct75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分散!$B$3:$B$7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cat>
          <c:val>
            <c:numRef>
              <c:f>分散!$C$3:$C$7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6-40A9-A1B7-F77FC7A6CB1E}"/>
            </c:ext>
          </c:extLst>
        </c:ser>
        <c:ser>
          <c:idx val="1"/>
          <c:order val="1"/>
          <c:tx>
            <c:strRef>
              <c:f>分散!$D$2</c:f>
              <c:strCache>
                <c:ptCount val="1"/>
                <c:pt idx="0">
                  <c:v>Bグループ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分散!$B$3:$B$7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cat>
          <c:val>
            <c:numRef>
              <c:f>分散!$D$3:$D$7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6-40A9-A1B7-F77FC7A6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3382096"/>
        <c:axId val="1833387920"/>
      </c:barChart>
      <c:catAx>
        <c:axId val="183338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点数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87920"/>
        <c:crosses val="autoZero"/>
        <c:auto val="1"/>
        <c:lblAlgn val="ctr"/>
        <c:lblOffset val="100"/>
        <c:noMultiLvlLbl val="0"/>
      </c:catAx>
      <c:valAx>
        <c:axId val="18333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'fig9'!$A$2:$A$14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'fig9'!$B$2:$B$14</c:f>
              <c:numCache>
                <c:formatCode>General</c:formatCode>
                <c:ptCount val="13"/>
                <c:pt idx="0">
                  <c:v>7.7073466292589456E-3</c:v>
                </c:pt>
                <c:pt idx="1">
                  <c:v>4.6244079775553636E-2</c:v>
                </c:pt>
                <c:pt idx="2">
                  <c:v>0.12717121938277251</c:v>
                </c:pt>
                <c:pt idx="3">
                  <c:v>0.21195203230462081</c:v>
                </c:pt>
                <c:pt idx="4">
                  <c:v>0.23844603634269848</c:v>
                </c:pt>
                <c:pt idx="5">
                  <c:v>0.19075682907415883</c:v>
                </c:pt>
                <c:pt idx="6">
                  <c:v>0.11127481695992596</c:v>
                </c:pt>
                <c:pt idx="7">
                  <c:v>4.7689207268539716E-2</c:v>
                </c:pt>
                <c:pt idx="8">
                  <c:v>1.4902877271418655E-2</c:v>
                </c:pt>
                <c:pt idx="9">
                  <c:v>3.3117505047596976E-3</c:v>
                </c:pt>
                <c:pt idx="10">
                  <c:v>4.9676257571395501E-4</c:v>
                </c:pt>
                <c:pt idx="11">
                  <c:v>4.5160234155814145E-5</c:v>
                </c:pt>
                <c:pt idx="12">
                  <c:v>1.8816764231589204E-6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6-43A2-88D6-88DDB697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6768"/>
        <c:axId val="110579072"/>
      </c:ba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'fig9'!$C$2:$C$14</c:f>
              <c:numCache>
                <c:formatCode>General</c:formatCode>
                <c:ptCount val="13"/>
                <c:pt idx="0">
                  <c:v>1.2163043332410372E-2</c:v>
                </c:pt>
                <c:pt idx="1">
                  <c:v>4.5191188325013718E-2</c:v>
                </c:pt>
                <c:pt idx="2">
                  <c:v>0.11539974210409146</c:v>
                </c:pt>
                <c:pt idx="3">
                  <c:v>0.20253285479180316</c:v>
                </c:pt>
                <c:pt idx="4">
                  <c:v>0.24430125595145996</c:v>
                </c:pt>
                <c:pt idx="5">
                  <c:v>0.20253285479180316</c:v>
                </c:pt>
                <c:pt idx="6">
                  <c:v>0.11539974210409146</c:v>
                </c:pt>
                <c:pt idx="7">
                  <c:v>4.5191188325013718E-2</c:v>
                </c:pt>
                <c:pt idx="8">
                  <c:v>1.2163043332410372E-2</c:v>
                </c:pt>
                <c:pt idx="9">
                  <c:v>2.249936782762473E-3</c:v>
                </c:pt>
                <c:pt idx="10">
                  <c:v>2.8604736192725308E-4</c:v>
                </c:pt>
                <c:pt idx="11">
                  <c:v>2.4994539930972299E-5</c:v>
                </c:pt>
                <c:pt idx="12">
                  <c:v>1.5010387947505599E-6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36-43A2-88D6-88DDB697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76768"/>
        <c:axId val="110579072"/>
      </c:scatterChart>
      <c:catAx>
        <c:axId val="11057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成功回数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579072"/>
        <c:crosses val="autoZero"/>
        <c:auto val="1"/>
        <c:lblAlgn val="ctr"/>
        <c:lblOffset val="100"/>
        <c:noMultiLvlLbl val="0"/>
      </c:catAx>
      <c:valAx>
        <c:axId val="110579072"/>
        <c:scaling>
          <c:orientation val="minMax"/>
          <c:max val="0.5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確率（密度）関数の値</a:t>
                </a:r>
                <a:endParaRPr lang="en-US" altLang="ja-JP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57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'fig10'!$C$1</c:f>
              <c:strCache>
                <c:ptCount val="1"/>
                <c:pt idx="0">
                  <c:v>P{x}</c:v>
                </c:pt>
              </c:strCache>
            </c:strRef>
          </c:tx>
          <c:invertIfNegative val="0"/>
          <c:cat>
            <c:numRef>
              <c:f>'fig11'!$A$2:$A$50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'fig10'!$C$2:$C$26</c:f>
              <c:numCache>
                <c:formatCode>General</c:formatCode>
                <c:ptCount val="25"/>
                <c:pt idx="0">
                  <c:v>5.9403192063549235E-5</c:v>
                </c:pt>
                <c:pt idx="1">
                  <c:v>7.128383047625902E-4</c:v>
                </c:pt>
                <c:pt idx="2">
                  <c:v>4.0988202523848903E-3</c:v>
                </c:pt>
                <c:pt idx="3">
                  <c:v>1.5029007592077944E-2</c:v>
                </c:pt>
                <c:pt idx="4">
                  <c:v>3.9451144929204582E-2</c:v>
                </c:pt>
                <c:pt idx="5">
                  <c:v>7.8902289858409164E-2</c:v>
                </c:pt>
                <c:pt idx="6">
                  <c:v>0.12492862560914784</c:v>
                </c:pt>
                <c:pt idx="7">
                  <c:v>0.16062251864033286</c:v>
                </c:pt>
                <c:pt idx="8">
                  <c:v>0.17066142605535373</c:v>
                </c:pt>
                <c:pt idx="9">
                  <c:v>0.15169904538253659</c:v>
                </c:pt>
                <c:pt idx="10">
                  <c:v>0.11377428403690247</c:v>
                </c:pt>
                <c:pt idx="11">
                  <c:v>7.2401817114392433E-2</c:v>
                </c:pt>
                <c:pt idx="12">
                  <c:v>3.9217650936962611E-2</c:v>
                </c:pt>
                <c:pt idx="13">
                  <c:v>1.8100454278598115E-2</c:v>
                </c:pt>
                <c:pt idx="14">
                  <c:v>7.1108927523064113E-3</c:v>
                </c:pt>
                <c:pt idx="15">
                  <c:v>2.3702975841021364E-3</c:v>
                </c:pt>
                <c:pt idx="16">
                  <c:v>6.6664619552872593E-4</c:v>
                </c:pt>
                <c:pt idx="17">
                  <c:v>1.5685792835969984E-4</c:v>
                </c:pt>
                <c:pt idx="18">
                  <c:v>3.0500152736608303E-5</c:v>
                </c:pt>
                <c:pt idx="19">
                  <c:v>4.8158135899908013E-6</c:v>
                </c:pt>
                <c:pt idx="20">
                  <c:v>6.0197669874884741E-7</c:v>
                </c:pt>
                <c:pt idx="21">
                  <c:v>5.7331114166557166E-8</c:v>
                </c:pt>
                <c:pt idx="22">
                  <c:v>3.9089396022652674E-9</c:v>
                </c:pt>
                <c:pt idx="23">
                  <c:v>1.6995389575066333E-10</c:v>
                </c:pt>
                <c:pt idx="24">
                  <c:v>3.5407061614721485E-12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724-AC85-A3174E1A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11456"/>
        <c:axId val="110445696"/>
      </c:barChart>
      <c:catAx>
        <c:axId val="1106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成功回数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445696"/>
        <c:crosses val="autoZero"/>
        <c:auto val="1"/>
        <c:lblAlgn val="ctr"/>
        <c:lblOffset val="100"/>
        <c:noMultiLvlLbl val="0"/>
      </c:catAx>
      <c:valAx>
        <c:axId val="110445696"/>
        <c:scaling>
          <c:orientation val="minMax"/>
          <c:max val="0.30000000000000016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確率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6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'fig10'!$C$1</c:f>
              <c:strCache>
                <c:ptCount val="1"/>
                <c:pt idx="0">
                  <c:v>P{x}</c:v>
                </c:pt>
              </c:strCache>
            </c:strRef>
          </c:tx>
          <c:invertIfNegative val="0"/>
          <c:cat>
            <c:numRef>
              <c:f>'fig10'!$B$2:$B$26</c:f>
              <c:numCache>
                <c:formatCode>0.00_ </c:formatCode>
                <c:ptCount val="25"/>
                <c:pt idx="0">
                  <c:v>-3.4641016151377548</c:v>
                </c:pt>
                <c:pt idx="1">
                  <c:v>-3.0310889132455356</c:v>
                </c:pt>
                <c:pt idx="2">
                  <c:v>-2.598076211353316</c:v>
                </c:pt>
                <c:pt idx="3">
                  <c:v>-2.1650635094610968</c:v>
                </c:pt>
                <c:pt idx="4">
                  <c:v>-1.7320508075688774</c:v>
                </c:pt>
                <c:pt idx="5">
                  <c:v>-1.299038105676658</c:v>
                </c:pt>
                <c:pt idx="6">
                  <c:v>-0.86602540378443871</c:v>
                </c:pt>
                <c:pt idx="7">
                  <c:v>-0.43301270189221935</c:v>
                </c:pt>
                <c:pt idx="8">
                  <c:v>0</c:v>
                </c:pt>
                <c:pt idx="9">
                  <c:v>0.43301270189221935</c:v>
                </c:pt>
                <c:pt idx="10">
                  <c:v>0.86602540378443871</c:v>
                </c:pt>
                <c:pt idx="11">
                  <c:v>1.299038105676658</c:v>
                </c:pt>
                <c:pt idx="12">
                  <c:v>1.7320508075688774</c:v>
                </c:pt>
                <c:pt idx="13">
                  <c:v>2.1650635094610968</c:v>
                </c:pt>
                <c:pt idx="14">
                  <c:v>2.598076211353316</c:v>
                </c:pt>
                <c:pt idx="15">
                  <c:v>3.0310889132455356</c:v>
                </c:pt>
                <c:pt idx="16">
                  <c:v>3.4641016151377548</c:v>
                </c:pt>
                <c:pt idx="17">
                  <c:v>3.897114317029974</c:v>
                </c:pt>
                <c:pt idx="18">
                  <c:v>4.3301270189221936</c:v>
                </c:pt>
                <c:pt idx="19">
                  <c:v>4.7631397208144124</c:v>
                </c:pt>
                <c:pt idx="20">
                  <c:v>5.196152422706632</c:v>
                </c:pt>
                <c:pt idx="21">
                  <c:v>5.6291651245988517</c:v>
                </c:pt>
                <c:pt idx="22">
                  <c:v>6.0621778264910713</c:v>
                </c:pt>
                <c:pt idx="23">
                  <c:v>6.49519052838329</c:v>
                </c:pt>
                <c:pt idx="24">
                  <c:v>6.9282032302755097</c:v>
                </c:pt>
              </c:numCache>
            </c:numRef>
          </c:cat>
          <c:val>
            <c:numRef>
              <c:f>'fig10'!$C$2:$C$26</c:f>
              <c:numCache>
                <c:formatCode>General</c:formatCode>
                <c:ptCount val="25"/>
                <c:pt idx="0">
                  <c:v>5.9403192063549235E-5</c:v>
                </c:pt>
                <c:pt idx="1">
                  <c:v>7.128383047625902E-4</c:v>
                </c:pt>
                <c:pt idx="2">
                  <c:v>4.0988202523848903E-3</c:v>
                </c:pt>
                <c:pt idx="3">
                  <c:v>1.5029007592077944E-2</c:v>
                </c:pt>
                <c:pt idx="4">
                  <c:v>3.9451144929204582E-2</c:v>
                </c:pt>
                <c:pt idx="5">
                  <c:v>7.8902289858409164E-2</c:v>
                </c:pt>
                <c:pt idx="6">
                  <c:v>0.12492862560914784</c:v>
                </c:pt>
                <c:pt idx="7">
                  <c:v>0.16062251864033286</c:v>
                </c:pt>
                <c:pt idx="8">
                  <c:v>0.17066142605535373</c:v>
                </c:pt>
                <c:pt idx="9">
                  <c:v>0.15169904538253659</c:v>
                </c:pt>
                <c:pt idx="10">
                  <c:v>0.11377428403690247</c:v>
                </c:pt>
                <c:pt idx="11">
                  <c:v>7.2401817114392433E-2</c:v>
                </c:pt>
                <c:pt idx="12">
                  <c:v>3.9217650936962611E-2</c:v>
                </c:pt>
                <c:pt idx="13">
                  <c:v>1.8100454278598115E-2</c:v>
                </c:pt>
                <c:pt idx="14">
                  <c:v>7.1108927523064113E-3</c:v>
                </c:pt>
                <c:pt idx="15">
                  <c:v>2.3702975841021364E-3</c:v>
                </c:pt>
                <c:pt idx="16">
                  <c:v>6.6664619552872593E-4</c:v>
                </c:pt>
                <c:pt idx="17">
                  <c:v>1.5685792835969984E-4</c:v>
                </c:pt>
                <c:pt idx="18">
                  <c:v>3.0500152736608303E-5</c:v>
                </c:pt>
                <c:pt idx="19">
                  <c:v>4.8158135899908013E-6</c:v>
                </c:pt>
                <c:pt idx="20">
                  <c:v>6.0197669874884741E-7</c:v>
                </c:pt>
                <c:pt idx="21">
                  <c:v>5.7331114166557166E-8</c:v>
                </c:pt>
                <c:pt idx="22">
                  <c:v>3.9089396022652674E-9</c:v>
                </c:pt>
                <c:pt idx="23">
                  <c:v>1.6995389575066333E-10</c:v>
                </c:pt>
                <c:pt idx="24">
                  <c:v>3.5407061614721485E-12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3-4923-994A-EF8DDCED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69504"/>
        <c:axId val="110471424"/>
      </c:barChart>
      <c:catAx>
        <c:axId val="11046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標準化された成功回数</a:t>
                </a:r>
              </a:p>
            </c:rich>
          </c:tx>
          <c:layout/>
          <c:overlay val="0"/>
        </c:title>
        <c:numFmt formatCode="0.00_ " sourceLinked="1"/>
        <c:majorTickMark val="out"/>
        <c:minorTickMark val="none"/>
        <c:tickLblPos val="nextTo"/>
        <c:crossAx val="110471424"/>
        <c:crosses val="autoZero"/>
        <c:auto val="1"/>
        <c:lblAlgn val="ctr"/>
        <c:lblOffset val="100"/>
        <c:noMultiLvlLbl val="0"/>
      </c:catAx>
      <c:valAx>
        <c:axId val="110471424"/>
        <c:scaling>
          <c:orientation val="minMax"/>
          <c:max val="0.30000000000000016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確率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46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'fig11'!$C$1</c:f>
              <c:strCache>
                <c:ptCount val="1"/>
                <c:pt idx="0">
                  <c:v>P{x}</c:v>
                </c:pt>
              </c:strCache>
            </c:strRef>
          </c:tx>
          <c:invertIfNegative val="0"/>
          <c:cat>
            <c:numRef>
              <c:f>'fig11'!$A$2:$A$50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'fig11'!$C$2:$C$50</c:f>
              <c:numCache>
                <c:formatCode>General</c:formatCode>
                <c:ptCount val="49"/>
                <c:pt idx="0">
                  <c:v>3.5287392273389191E-9</c:v>
                </c:pt>
                <c:pt idx="1">
                  <c:v>8.4689741456133806E-8</c:v>
                </c:pt>
                <c:pt idx="2">
                  <c:v>9.9510446210957419E-7</c:v>
                </c:pt>
                <c:pt idx="3">
                  <c:v>7.6291342095067233E-6</c:v>
                </c:pt>
                <c:pt idx="4">
                  <c:v>4.2913879928475292E-5</c:v>
                </c:pt>
                <c:pt idx="5">
                  <c:v>1.8882107168529096E-4</c:v>
                </c:pt>
                <c:pt idx="6">
                  <c:v>6.7660884020562836E-4</c:v>
                </c:pt>
                <c:pt idx="7">
                  <c:v>2.0298265206168788E-3</c:v>
                </c:pt>
                <c:pt idx="8">
                  <c:v>5.2014304590807595E-3</c:v>
                </c:pt>
                <c:pt idx="9">
                  <c:v>1.155873435351279E-2</c:v>
                </c:pt>
                <c:pt idx="10">
                  <c:v>2.2539531989349944E-2</c:v>
                </c:pt>
                <c:pt idx="11">
                  <c:v>3.8931918890695395E-2</c:v>
                </c:pt>
                <c:pt idx="12">
                  <c:v>6.0020041623155371E-2</c:v>
                </c:pt>
                <c:pt idx="13">
                  <c:v>8.3104673016676622E-2</c:v>
                </c:pt>
                <c:pt idx="14">
                  <c:v>0.10388084127084578</c:v>
                </c:pt>
                <c:pt idx="15">
                  <c:v>0.11773162010695853</c:v>
                </c:pt>
                <c:pt idx="16">
                  <c:v>0.12141073323530105</c:v>
                </c:pt>
                <c:pt idx="17">
                  <c:v>0.11426892539793036</c:v>
                </c:pt>
                <c:pt idx="18">
                  <c:v>9.8398241314884505E-2</c:v>
                </c:pt>
                <c:pt idx="19">
                  <c:v>7.7682822090698281E-2</c:v>
                </c:pt>
                <c:pt idx="20">
                  <c:v>5.6320046015756284E-2</c:v>
                </c:pt>
                <c:pt idx="21">
                  <c:v>3.7546697343837525E-2</c:v>
                </c:pt>
                <c:pt idx="22">
                  <c:v>2.3040018824627539E-2</c:v>
                </c:pt>
                <c:pt idx="23">
                  <c:v>1.3022619335659067E-2</c:v>
                </c:pt>
                <c:pt idx="24">
                  <c:v>6.7826142373224284E-3</c:v>
                </c:pt>
                <c:pt idx="25">
                  <c:v>3.2556548339147603E-3</c:v>
                </c:pt>
                <c:pt idx="26">
                  <c:v>1.440001176539222E-3</c:v>
                </c:pt>
                <c:pt idx="27">
                  <c:v>5.8666714599745981E-4</c:v>
                </c:pt>
                <c:pt idx="28">
                  <c:v>2.2000017974904825E-4</c:v>
                </c:pt>
                <c:pt idx="29">
                  <c:v>7.5862130947947662E-5</c:v>
                </c:pt>
                <c:pt idx="30">
                  <c:v>2.4023008133516755E-5</c:v>
                </c:pt>
                <c:pt idx="31">
                  <c:v>6.9744217161822638E-6</c:v>
                </c:pt>
                <c:pt idx="32">
                  <c:v>1.8525807683609188E-6</c:v>
                </c:pt>
                <c:pt idx="33">
                  <c:v>4.4911048929961721E-7</c:v>
                </c:pt>
                <c:pt idx="34">
                  <c:v>9.9068490286679732E-8</c:v>
                </c:pt>
                <c:pt idx="35">
                  <c:v>1.9813698057335989E-8</c:v>
                </c:pt>
                <c:pt idx="36">
                  <c:v>3.5774732603523203E-9</c:v>
                </c:pt>
                <c:pt idx="37">
                  <c:v>5.8013079897605379E-10</c:v>
                </c:pt>
                <c:pt idx="38">
                  <c:v>8.3966299851797751E-11</c:v>
                </c:pt>
                <c:pt idx="39">
                  <c:v>1.0764910237409949E-11</c:v>
                </c:pt>
                <c:pt idx="40">
                  <c:v>1.2110524017086138E-12</c:v>
                </c:pt>
                <c:pt idx="41">
                  <c:v>1.1815145382523072E-13</c:v>
                </c:pt>
                <c:pt idx="42">
                  <c:v>9.8459544854359393E-15</c:v>
                </c:pt>
                <c:pt idx="43">
                  <c:v>6.8692705712343443E-16</c:v>
                </c:pt>
                <c:pt idx="44">
                  <c:v>3.9029946427468096E-17</c:v>
                </c:pt>
                <c:pt idx="45">
                  <c:v>1.7346642856652495E-18</c:v>
                </c:pt>
                <c:pt idx="46">
                  <c:v>5.6565139749953873E-20</c:v>
                </c:pt>
                <c:pt idx="47">
                  <c:v>1.2035136117011371E-21</c:v>
                </c:pt>
                <c:pt idx="48">
                  <c:v>1.2536600121886835E-23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0-4DB9-9D9A-3226B9D2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3856"/>
        <c:axId val="111276032"/>
      </c:barChart>
      <c:catAx>
        <c:axId val="1112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成功回数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276032"/>
        <c:crosses val="autoZero"/>
        <c:auto val="1"/>
        <c:lblAlgn val="ctr"/>
        <c:lblOffset val="100"/>
        <c:noMultiLvlLbl val="0"/>
      </c:catAx>
      <c:valAx>
        <c:axId val="111276032"/>
        <c:scaling>
          <c:orientation val="minMax"/>
          <c:max val="0.3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確率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'fig11'!$C$1</c:f>
              <c:strCache>
                <c:ptCount val="1"/>
                <c:pt idx="0">
                  <c:v>P{x}</c:v>
                </c:pt>
              </c:strCache>
            </c:strRef>
          </c:tx>
          <c:invertIfNegative val="0"/>
          <c:cat>
            <c:numRef>
              <c:f>'fig11'!$B$2:$B$50</c:f>
              <c:numCache>
                <c:formatCode>0.00_ </c:formatCode>
                <c:ptCount val="49"/>
                <c:pt idx="0">
                  <c:v>-4.8989794855663558</c:v>
                </c:pt>
                <c:pt idx="1">
                  <c:v>-4.5927932677184593</c:v>
                </c:pt>
                <c:pt idx="2">
                  <c:v>-4.286607049870562</c:v>
                </c:pt>
                <c:pt idx="3">
                  <c:v>-3.9804208320226646</c:v>
                </c:pt>
                <c:pt idx="4">
                  <c:v>-3.6742346141747673</c:v>
                </c:pt>
                <c:pt idx="5">
                  <c:v>-3.3680483963268699</c:v>
                </c:pt>
                <c:pt idx="6">
                  <c:v>-3.0618621784789726</c:v>
                </c:pt>
                <c:pt idx="7">
                  <c:v>-2.7556759606310752</c:v>
                </c:pt>
                <c:pt idx="8">
                  <c:v>-2.4494897427831779</c:v>
                </c:pt>
                <c:pt idx="9">
                  <c:v>-2.143303524935281</c:v>
                </c:pt>
                <c:pt idx="10">
                  <c:v>-1.8371173070873836</c:v>
                </c:pt>
                <c:pt idx="11">
                  <c:v>-1.5309310892394863</c:v>
                </c:pt>
                <c:pt idx="12">
                  <c:v>-1.2247448713915889</c:v>
                </c:pt>
                <c:pt idx="13">
                  <c:v>-0.91855865354369182</c:v>
                </c:pt>
                <c:pt idx="14">
                  <c:v>-0.61237243569579447</c:v>
                </c:pt>
                <c:pt idx="15">
                  <c:v>-0.30618621784789724</c:v>
                </c:pt>
                <c:pt idx="16">
                  <c:v>0</c:v>
                </c:pt>
                <c:pt idx="17">
                  <c:v>0.30618621784789724</c:v>
                </c:pt>
                <c:pt idx="18">
                  <c:v>0.61237243569579447</c:v>
                </c:pt>
                <c:pt idx="19">
                  <c:v>0.91855865354369182</c:v>
                </c:pt>
                <c:pt idx="20">
                  <c:v>1.2247448713915889</c:v>
                </c:pt>
                <c:pt idx="21">
                  <c:v>1.5309310892394863</c:v>
                </c:pt>
                <c:pt idx="22">
                  <c:v>1.8371173070873836</c:v>
                </c:pt>
                <c:pt idx="23">
                  <c:v>2.143303524935281</c:v>
                </c:pt>
                <c:pt idx="24">
                  <c:v>2.4494897427831779</c:v>
                </c:pt>
                <c:pt idx="25">
                  <c:v>2.7556759606310752</c:v>
                </c:pt>
                <c:pt idx="26">
                  <c:v>3.0618621784789726</c:v>
                </c:pt>
                <c:pt idx="27">
                  <c:v>3.3680483963268699</c:v>
                </c:pt>
                <c:pt idx="28">
                  <c:v>3.6742346141747673</c:v>
                </c:pt>
                <c:pt idx="29">
                  <c:v>3.9804208320226646</c:v>
                </c:pt>
                <c:pt idx="30">
                  <c:v>4.286607049870562</c:v>
                </c:pt>
                <c:pt idx="31">
                  <c:v>4.5927932677184593</c:v>
                </c:pt>
                <c:pt idx="32">
                  <c:v>4.8989794855663558</c:v>
                </c:pt>
                <c:pt idx="33">
                  <c:v>5.2051657034142531</c:v>
                </c:pt>
                <c:pt idx="34">
                  <c:v>5.5113519212621505</c:v>
                </c:pt>
                <c:pt idx="35">
                  <c:v>5.8175381391100478</c:v>
                </c:pt>
                <c:pt idx="36">
                  <c:v>6.1237243569579451</c:v>
                </c:pt>
                <c:pt idx="37">
                  <c:v>6.4299105748058425</c:v>
                </c:pt>
                <c:pt idx="38">
                  <c:v>6.7360967926537398</c:v>
                </c:pt>
                <c:pt idx="39">
                  <c:v>7.0422830105016372</c:v>
                </c:pt>
                <c:pt idx="40">
                  <c:v>7.3484692283495345</c:v>
                </c:pt>
                <c:pt idx="41">
                  <c:v>7.6546554461974319</c:v>
                </c:pt>
                <c:pt idx="42">
                  <c:v>7.9608416640453292</c:v>
                </c:pt>
                <c:pt idx="43">
                  <c:v>8.2670278818932257</c:v>
                </c:pt>
                <c:pt idx="44">
                  <c:v>8.5732140997411239</c:v>
                </c:pt>
                <c:pt idx="45">
                  <c:v>8.8794003175890204</c:v>
                </c:pt>
                <c:pt idx="46">
                  <c:v>9.1855865354369186</c:v>
                </c:pt>
                <c:pt idx="47">
                  <c:v>9.4917727532848151</c:v>
                </c:pt>
                <c:pt idx="48">
                  <c:v>9.7979589711327115</c:v>
                </c:pt>
              </c:numCache>
            </c:numRef>
          </c:cat>
          <c:val>
            <c:numRef>
              <c:f>'fig11'!$C$2:$C$50</c:f>
              <c:numCache>
                <c:formatCode>General</c:formatCode>
                <c:ptCount val="49"/>
                <c:pt idx="0">
                  <c:v>3.5287392273389191E-9</c:v>
                </c:pt>
                <c:pt idx="1">
                  <c:v>8.4689741456133806E-8</c:v>
                </c:pt>
                <c:pt idx="2">
                  <c:v>9.9510446210957419E-7</c:v>
                </c:pt>
                <c:pt idx="3">
                  <c:v>7.6291342095067233E-6</c:v>
                </c:pt>
                <c:pt idx="4">
                  <c:v>4.2913879928475292E-5</c:v>
                </c:pt>
                <c:pt idx="5">
                  <c:v>1.8882107168529096E-4</c:v>
                </c:pt>
                <c:pt idx="6">
                  <c:v>6.7660884020562836E-4</c:v>
                </c:pt>
                <c:pt idx="7">
                  <c:v>2.0298265206168788E-3</c:v>
                </c:pt>
                <c:pt idx="8">
                  <c:v>5.2014304590807595E-3</c:v>
                </c:pt>
                <c:pt idx="9">
                  <c:v>1.155873435351279E-2</c:v>
                </c:pt>
                <c:pt idx="10">
                  <c:v>2.2539531989349944E-2</c:v>
                </c:pt>
                <c:pt idx="11">
                  <c:v>3.8931918890695395E-2</c:v>
                </c:pt>
                <c:pt idx="12">
                  <c:v>6.0020041623155371E-2</c:v>
                </c:pt>
                <c:pt idx="13">
                  <c:v>8.3104673016676622E-2</c:v>
                </c:pt>
                <c:pt idx="14">
                  <c:v>0.10388084127084578</c:v>
                </c:pt>
                <c:pt idx="15">
                  <c:v>0.11773162010695853</c:v>
                </c:pt>
                <c:pt idx="16">
                  <c:v>0.12141073323530105</c:v>
                </c:pt>
                <c:pt idx="17">
                  <c:v>0.11426892539793036</c:v>
                </c:pt>
                <c:pt idx="18">
                  <c:v>9.8398241314884505E-2</c:v>
                </c:pt>
                <c:pt idx="19">
                  <c:v>7.7682822090698281E-2</c:v>
                </c:pt>
                <c:pt idx="20">
                  <c:v>5.6320046015756284E-2</c:v>
                </c:pt>
                <c:pt idx="21">
                  <c:v>3.7546697343837525E-2</c:v>
                </c:pt>
                <c:pt idx="22">
                  <c:v>2.3040018824627539E-2</c:v>
                </c:pt>
                <c:pt idx="23">
                  <c:v>1.3022619335659067E-2</c:v>
                </c:pt>
                <c:pt idx="24">
                  <c:v>6.7826142373224284E-3</c:v>
                </c:pt>
                <c:pt idx="25">
                  <c:v>3.2556548339147603E-3</c:v>
                </c:pt>
                <c:pt idx="26">
                  <c:v>1.440001176539222E-3</c:v>
                </c:pt>
                <c:pt idx="27">
                  <c:v>5.8666714599745981E-4</c:v>
                </c:pt>
                <c:pt idx="28">
                  <c:v>2.2000017974904825E-4</c:v>
                </c:pt>
                <c:pt idx="29">
                  <c:v>7.5862130947947662E-5</c:v>
                </c:pt>
                <c:pt idx="30">
                  <c:v>2.4023008133516755E-5</c:v>
                </c:pt>
                <c:pt idx="31">
                  <c:v>6.9744217161822638E-6</c:v>
                </c:pt>
                <c:pt idx="32">
                  <c:v>1.8525807683609188E-6</c:v>
                </c:pt>
                <c:pt idx="33">
                  <c:v>4.4911048929961721E-7</c:v>
                </c:pt>
                <c:pt idx="34">
                  <c:v>9.9068490286679732E-8</c:v>
                </c:pt>
                <c:pt idx="35">
                  <c:v>1.9813698057335989E-8</c:v>
                </c:pt>
                <c:pt idx="36">
                  <c:v>3.5774732603523203E-9</c:v>
                </c:pt>
                <c:pt idx="37">
                  <c:v>5.8013079897605379E-10</c:v>
                </c:pt>
                <c:pt idx="38">
                  <c:v>8.3966299851797751E-11</c:v>
                </c:pt>
                <c:pt idx="39">
                  <c:v>1.0764910237409949E-11</c:v>
                </c:pt>
                <c:pt idx="40">
                  <c:v>1.2110524017086138E-12</c:v>
                </c:pt>
                <c:pt idx="41">
                  <c:v>1.1815145382523072E-13</c:v>
                </c:pt>
                <c:pt idx="42">
                  <c:v>9.8459544854359393E-15</c:v>
                </c:pt>
                <c:pt idx="43">
                  <c:v>6.8692705712343443E-16</c:v>
                </c:pt>
                <c:pt idx="44">
                  <c:v>3.9029946427468096E-17</c:v>
                </c:pt>
                <c:pt idx="45">
                  <c:v>1.7346642856652495E-18</c:v>
                </c:pt>
                <c:pt idx="46">
                  <c:v>5.6565139749953873E-20</c:v>
                </c:pt>
                <c:pt idx="47">
                  <c:v>1.2035136117011371E-21</c:v>
                </c:pt>
                <c:pt idx="48">
                  <c:v>1.2536600121886835E-23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E-4907-A21C-149DC3FBA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6224"/>
        <c:axId val="111182976"/>
      </c:barChart>
      <c:catAx>
        <c:axId val="1111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="1" i="0" baseline="0"/>
                  <a:t>標準化された</a:t>
                </a:r>
                <a:r>
                  <a:rPr lang="ja-JP" sz="1200" b="1" i="0" baseline="0"/>
                  <a:t>成功回数</a:t>
                </a:r>
                <a:endParaRPr lang="ja-JP" altLang="en-US"/>
              </a:p>
            </c:rich>
          </c:tx>
          <c:layout/>
          <c:overlay val="0"/>
        </c:title>
        <c:numFmt formatCode="0.00_ " sourceLinked="1"/>
        <c:majorTickMark val="out"/>
        <c:minorTickMark val="none"/>
        <c:tickLblPos val="nextTo"/>
        <c:crossAx val="111182976"/>
        <c:crosses val="autoZero"/>
        <c:auto val="1"/>
        <c:lblAlgn val="ctr"/>
        <c:lblOffset val="100"/>
        <c:noMultiLvlLbl val="0"/>
      </c:catAx>
      <c:valAx>
        <c:axId val="111182976"/>
        <c:scaling>
          <c:orientation val="minMax"/>
          <c:max val="0.3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/>
                  <a:t>確率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15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[2]Sheet1!$B$1</c:f>
              <c:strCache>
                <c:ptCount val="1"/>
                <c:pt idx="0">
                  <c:v>N(0,1)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[2]Sheet1!$A$2:$A$72</c:f>
              <c:numCache>
                <c:formatCode>General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-3.2</c:v>
                </c:pt>
                <c:pt idx="4">
                  <c:v>-3.1</c:v>
                </c:pt>
                <c:pt idx="5">
                  <c:v>-3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-2.6</c:v>
                </c:pt>
                <c:pt idx="10">
                  <c:v>-2.5</c:v>
                </c:pt>
                <c:pt idx="11">
                  <c:v>-2.4</c:v>
                </c:pt>
                <c:pt idx="12">
                  <c:v>-2.2999999999999998</c:v>
                </c:pt>
                <c:pt idx="13">
                  <c:v>-2.2000000000000002</c:v>
                </c:pt>
                <c:pt idx="14">
                  <c:v>-2.0999999999999996</c:v>
                </c:pt>
                <c:pt idx="15">
                  <c:v>-2</c:v>
                </c:pt>
                <c:pt idx="16">
                  <c:v>-1.9</c:v>
                </c:pt>
                <c:pt idx="17">
                  <c:v>-1.7999999999999998</c:v>
                </c:pt>
                <c:pt idx="18">
                  <c:v>-1.7</c:v>
                </c:pt>
                <c:pt idx="19">
                  <c:v>-1.5999999999999999</c:v>
                </c:pt>
                <c:pt idx="20">
                  <c:v>-1.5</c:v>
                </c:pt>
                <c:pt idx="21">
                  <c:v>-1.4</c:v>
                </c:pt>
                <c:pt idx="22">
                  <c:v>-1.2999999999999998</c:v>
                </c:pt>
                <c:pt idx="23">
                  <c:v>-1.1999999999999997</c:v>
                </c:pt>
                <c:pt idx="24">
                  <c:v>-1.0999999999999996</c:v>
                </c:pt>
                <c:pt idx="25">
                  <c:v>-1</c:v>
                </c:pt>
                <c:pt idx="26">
                  <c:v>-0.89999999999999991</c:v>
                </c:pt>
                <c:pt idx="27">
                  <c:v>-0.79999999999999982</c:v>
                </c:pt>
                <c:pt idx="28">
                  <c:v>-0.69999999999999973</c:v>
                </c:pt>
                <c:pt idx="29">
                  <c:v>-0.59999999999999964</c:v>
                </c:pt>
                <c:pt idx="30">
                  <c:v>-0.5</c:v>
                </c:pt>
                <c:pt idx="31">
                  <c:v>-0.39999999999999991</c:v>
                </c:pt>
                <c:pt idx="32">
                  <c:v>-0.29999999999999982</c:v>
                </c:pt>
                <c:pt idx="33">
                  <c:v>-0.19999999999999973</c:v>
                </c:pt>
                <c:pt idx="34">
                  <c:v>-9.9999999999999645E-2</c:v>
                </c:pt>
                <c:pt idx="35">
                  <c:v>0</c:v>
                </c:pt>
                <c:pt idx="36">
                  <c:v>0.10000000000000009</c:v>
                </c:pt>
                <c:pt idx="37">
                  <c:v>0.20000000000000018</c:v>
                </c:pt>
                <c:pt idx="38">
                  <c:v>0.30000000000000027</c:v>
                </c:pt>
                <c:pt idx="39">
                  <c:v>0.40000000000000036</c:v>
                </c:pt>
                <c:pt idx="40">
                  <c:v>0.5</c:v>
                </c:pt>
                <c:pt idx="41">
                  <c:v>0.60000000000000053</c:v>
                </c:pt>
                <c:pt idx="42">
                  <c:v>0.70000000000000018</c:v>
                </c:pt>
                <c:pt idx="43">
                  <c:v>0.79999999999999982</c:v>
                </c:pt>
                <c:pt idx="44">
                  <c:v>0.90000000000000036</c:v>
                </c:pt>
                <c:pt idx="45">
                  <c:v>1</c:v>
                </c:pt>
                <c:pt idx="46">
                  <c:v>1.1000000000000005</c:v>
                </c:pt>
                <c:pt idx="47">
                  <c:v>1.2000000000000002</c:v>
                </c:pt>
                <c:pt idx="48">
                  <c:v>1.3000000000000007</c:v>
                </c:pt>
                <c:pt idx="49">
                  <c:v>1.4000000000000004</c:v>
                </c:pt>
                <c:pt idx="50">
                  <c:v>1.5</c:v>
                </c:pt>
                <c:pt idx="51">
                  <c:v>1.6000000000000005</c:v>
                </c:pt>
                <c:pt idx="52">
                  <c:v>1.7000000000000002</c:v>
                </c:pt>
                <c:pt idx="53">
                  <c:v>1.8000000000000007</c:v>
                </c:pt>
                <c:pt idx="54">
                  <c:v>1.9000000000000004</c:v>
                </c:pt>
                <c:pt idx="55">
                  <c:v>2</c:v>
                </c:pt>
                <c:pt idx="56">
                  <c:v>2.1000000000000005</c:v>
                </c:pt>
                <c:pt idx="57">
                  <c:v>2.2000000000000002</c:v>
                </c:pt>
                <c:pt idx="58">
                  <c:v>2.3000000000000007</c:v>
                </c:pt>
                <c:pt idx="59">
                  <c:v>2.4000000000000004</c:v>
                </c:pt>
                <c:pt idx="60">
                  <c:v>2.5</c:v>
                </c:pt>
                <c:pt idx="61">
                  <c:v>2.6000000000000005</c:v>
                </c:pt>
                <c:pt idx="62">
                  <c:v>2.7</c:v>
                </c:pt>
                <c:pt idx="63">
                  <c:v>2.8000000000000007</c:v>
                </c:pt>
                <c:pt idx="64">
                  <c:v>2.9000000000000004</c:v>
                </c:pt>
                <c:pt idx="65">
                  <c:v>3</c:v>
                </c:pt>
                <c:pt idx="66">
                  <c:v>3.1000000000000005</c:v>
                </c:pt>
                <c:pt idx="67">
                  <c:v>3.2</c:v>
                </c:pt>
                <c:pt idx="68">
                  <c:v>3.3000000000000007</c:v>
                </c:pt>
                <c:pt idx="69">
                  <c:v>3.4000000000000004</c:v>
                </c:pt>
                <c:pt idx="70">
                  <c:v>3.5</c:v>
                </c:pt>
              </c:numCache>
            </c:numRef>
          </c:xVal>
          <c:yVal>
            <c:numRef>
              <c:f>[2]Sheet1!$B$2:$B$72</c:f>
              <c:numCache>
                <c:formatCode>General</c:formatCode>
                <c:ptCount val="71"/>
                <c:pt idx="0">
                  <c:v>8.7268269504576015E-4</c:v>
                </c:pt>
                <c:pt idx="1">
                  <c:v>1.2322191684730199E-3</c:v>
                </c:pt>
                <c:pt idx="2">
                  <c:v>1.7225689390536812E-3</c:v>
                </c:pt>
                <c:pt idx="3">
                  <c:v>2.3840882014648404E-3</c:v>
                </c:pt>
                <c:pt idx="4">
                  <c:v>3.2668190561999182E-3</c:v>
                </c:pt>
                <c:pt idx="5">
                  <c:v>4.4318484119380075E-3</c:v>
                </c:pt>
                <c:pt idx="6">
                  <c:v>5.9525324197758538E-3</c:v>
                </c:pt>
                <c:pt idx="7">
                  <c:v>7.9154515829799686E-3</c:v>
                </c:pt>
                <c:pt idx="8">
                  <c:v>1.0420934814422592E-2</c:v>
                </c:pt>
                <c:pt idx="9">
                  <c:v>1.3582969233685613E-2</c:v>
                </c:pt>
                <c:pt idx="10">
                  <c:v>1.752830049356854E-2</c:v>
                </c:pt>
                <c:pt idx="11">
                  <c:v>2.2394530294842899E-2</c:v>
                </c:pt>
                <c:pt idx="12">
                  <c:v>2.8327037741601186E-2</c:v>
                </c:pt>
                <c:pt idx="13">
                  <c:v>3.5474592846231424E-2</c:v>
                </c:pt>
                <c:pt idx="14">
                  <c:v>4.3983595980427233E-2</c:v>
                </c:pt>
                <c:pt idx="15">
                  <c:v>5.3990966513188063E-2</c:v>
                </c:pt>
                <c:pt idx="16">
                  <c:v>6.5615814774676595E-2</c:v>
                </c:pt>
                <c:pt idx="17">
                  <c:v>7.8950158300894177E-2</c:v>
                </c:pt>
                <c:pt idx="18">
                  <c:v>9.4049077376886947E-2</c:v>
                </c:pt>
                <c:pt idx="19">
                  <c:v>0.11092083467945558</c:v>
                </c:pt>
                <c:pt idx="20">
                  <c:v>0.12951759566589174</c:v>
                </c:pt>
                <c:pt idx="21">
                  <c:v>0.14972746563574488</c:v>
                </c:pt>
                <c:pt idx="22">
                  <c:v>0.17136859204780741</c:v>
                </c:pt>
                <c:pt idx="23">
                  <c:v>0.19418605498321304</c:v>
                </c:pt>
                <c:pt idx="24">
                  <c:v>0.21785217703255064</c:v>
                </c:pt>
                <c:pt idx="25">
                  <c:v>0.24197072451914337</c:v>
                </c:pt>
                <c:pt idx="26">
                  <c:v>0.26608524989875487</c:v>
                </c:pt>
                <c:pt idx="27">
                  <c:v>0.28969155276148278</c:v>
                </c:pt>
                <c:pt idx="28">
                  <c:v>0.31225393336676138</c:v>
                </c:pt>
                <c:pt idx="29">
                  <c:v>0.33322460289179973</c:v>
                </c:pt>
                <c:pt idx="30">
                  <c:v>0.35206532676429952</c:v>
                </c:pt>
                <c:pt idx="31">
                  <c:v>0.36827014030332339</c:v>
                </c:pt>
                <c:pt idx="32">
                  <c:v>0.38138781546052414</c:v>
                </c:pt>
                <c:pt idx="33">
                  <c:v>0.39104269397545594</c:v>
                </c:pt>
                <c:pt idx="34">
                  <c:v>0.39695254747701181</c:v>
                </c:pt>
                <c:pt idx="35">
                  <c:v>0.3989422804014327</c:v>
                </c:pt>
                <c:pt idx="36">
                  <c:v>0.39695254747701181</c:v>
                </c:pt>
                <c:pt idx="37">
                  <c:v>0.39104269397545588</c:v>
                </c:pt>
                <c:pt idx="38">
                  <c:v>0.38138781546052408</c:v>
                </c:pt>
                <c:pt idx="39">
                  <c:v>0.36827014030332328</c:v>
                </c:pt>
                <c:pt idx="40">
                  <c:v>0.35206532676429952</c:v>
                </c:pt>
                <c:pt idx="41">
                  <c:v>0.33322460289179956</c:v>
                </c:pt>
                <c:pt idx="42">
                  <c:v>0.31225393336676122</c:v>
                </c:pt>
                <c:pt idx="43">
                  <c:v>0.28969155276148278</c:v>
                </c:pt>
                <c:pt idx="44">
                  <c:v>0.26608524989875476</c:v>
                </c:pt>
                <c:pt idx="45">
                  <c:v>0.24197072451914337</c:v>
                </c:pt>
                <c:pt idx="46">
                  <c:v>0.21785217703255041</c:v>
                </c:pt>
                <c:pt idx="47">
                  <c:v>0.19418605498321292</c:v>
                </c:pt>
                <c:pt idx="48">
                  <c:v>0.17136859204780719</c:v>
                </c:pt>
                <c:pt idx="49">
                  <c:v>0.14972746563574479</c:v>
                </c:pt>
                <c:pt idx="50">
                  <c:v>0.12951759566589174</c:v>
                </c:pt>
                <c:pt idx="51">
                  <c:v>0.11092083467945546</c:v>
                </c:pt>
                <c:pt idx="52">
                  <c:v>9.4049077376886905E-2</c:v>
                </c:pt>
                <c:pt idx="53">
                  <c:v>7.8950158300894066E-2</c:v>
                </c:pt>
                <c:pt idx="54">
                  <c:v>6.5615814774676554E-2</c:v>
                </c:pt>
                <c:pt idx="55">
                  <c:v>5.3990966513188063E-2</c:v>
                </c:pt>
                <c:pt idx="56">
                  <c:v>4.3983595980427156E-2</c:v>
                </c:pt>
                <c:pt idx="57">
                  <c:v>3.5474592846231424E-2</c:v>
                </c:pt>
                <c:pt idx="58">
                  <c:v>2.832703774160112E-2</c:v>
                </c:pt>
                <c:pt idx="59">
                  <c:v>2.2394530294842882E-2</c:v>
                </c:pt>
                <c:pt idx="60">
                  <c:v>1.752830049356854E-2</c:v>
                </c:pt>
                <c:pt idx="61">
                  <c:v>1.3582969233685602E-2</c:v>
                </c:pt>
                <c:pt idx="62">
                  <c:v>1.0420934814422592E-2</c:v>
                </c:pt>
                <c:pt idx="63">
                  <c:v>7.915451582979946E-3</c:v>
                </c:pt>
                <c:pt idx="64">
                  <c:v>5.9525324197758486E-3</c:v>
                </c:pt>
                <c:pt idx="65">
                  <c:v>4.4318484119380075E-3</c:v>
                </c:pt>
                <c:pt idx="66">
                  <c:v>3.2668190561999156E-3</c:v>
                </c:pt>
                <c:pt idx="67">
                  <c:v>2.3840882014648404E-3</c:v>
                </c:pt>
                <c:pt idx="68">
                  <c:v>1.7225689390536767E-3</c:v>
                </c:pt>
                <c:pt idx="69">
                  <c:v>1.2322191684730175E-3</c:v>
                </c:pt>
                <c:pt idx="70">
                  <c:v>8.7268269504576015E-4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C2-48BD-863C-EAD9E4C66161}"/>
            </c:ext>
          </c:extLst>
        </c:ser>
        <c:ser>
          <c:idx val="1"/>
          <c:order val="1"/>
          <c:tx>
            <c:strRef>
              <c:f>[2]Sheet1!$C$1</c:f>
              <c:strCache>
                <c:ptCount val="1"/>
                <c:pt idx="0">
                  <c:v>N(0,0.5^2)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[2]Sheet1!$A$2:$A$72</c:f>
              <c:numCache>
                <c:formatCode>General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-3.2</c:v>
                </c:pt>
                <c:pt idx="4">
                  <c:v>-3.1</c:v>
                </c:pt>
                <c:pt idx="5">
                  <c:v>-3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-2.6</c:v>
                </c:pt>
                <c:pt idx="10">
                  <c:v>-2.5</c:v>
                </c:pt>
                <c:pt idx="11">
                  <c:v>-2.4</c:v>
                </c:pt>
                <c:pt idx="12">
                  <c:v>-2.2999999999999998</c:v>
                </c:pt>
                <c:pt idx="13">
                  <c:v>-2.2000000000000002</c:v>
                </c:pt>
                <c:pt idx="14">
                  <c:v>-2.0999999999999996</c:v>
                </c:pt>
                <c:pt idx="15">
                  <c:v>-2</c:v>
                </c:pt>
                <c:pt idx="16">
                  <c:v>-1.9</c:v>
                </c:pt>
                <c:pt idx="17">
                  <c:v>-1.7999999999999998</c:v>
                </c:pt>
                <c:pt idx="18">
                  <c:v>-1.7</c:v>
                </c:pt>
                <c:pt idx="19">
                  <c:v>-1.5999999999999999</c:v>
                </c:pt>
                <c:pt idx="20">
                  <c:v>-1.5</c:v>
                </c:pt>
                <c:pt idx="21">
                  <c:v>-1.4</c:v>
                </c:pt>
                <c:pt idx="22">
                  <c:v>-1.2999999999999998</c:v>
                </c:pt>
                <c:pt idx="23">
                  <c:v>-1.1999999999999997</c:v>
                </c:pt>
                <c:pt idx="24">
                  <c:v>-1.0999999999999996</c:v>
                </c:pt>
                <c:pt idx="25">
                  <c:v>-1</c:v>
                </c:pt>
                <c:pt idx="26">
                  <c:v>-0.89999999999999991</c:v>
                </c:pt>
                <c:pt idx="27">
                  <c:v>-0.79999999999999982</c:v>
                </c:pt>
                <c:pt idx="28">
                  <c:v>-0.69999999999999973</c:v>
                </c:pt>
                <c:pt idx="29">
                  <c:v>-0.59999999999999964</c:v>
                </c:pt>
                <c:pt idx="30">
                  <c:v>-0.5</c:v>
                </c:pt>
                <c:pt idx="31">
                  <c:v>-0.39999999999999991</c:v>
                </c:pt>
                <c:pt idx="32">
                  <c:v>-0.29999999999999982</c:v>
                </c:pt>
                <c:pt idx="33">
                  <c:v>-0.19999999999999973</c:v>
                </c:pt>
                <c:pt idx="34">
                  <c:v>-9.9999999999999645E-2</c:v>
                </c:pt>
                <c:pt idx="35">
                  <c:v>0</c:v>
                </c:pt>
                <c:pt idx="36">
                  <c:v>0.10000000000000009</c:v>
                </c:pt>
                <c:pt idx="37">
                  <c:v>0.20000000000000018</c:v>
                </c:pt>
                <c:pt idx="38">
                  <c:v>0.30000000000000027</c:v>
                </c:pt>
                <c:pt idx="39">
                  <c:v>0.40000000000000036</c:v>
                </c:pt>
                <c:pt idx="40">
                  <c:v>0.5</c:v>
                </c:pt>
                <c:pt idx="41">
                  <c:v>0.60000000000000053</c:v>
                </c:pt>
                <c:pt idx="42">
                  <c:v>0.70000000000000018</c:v>
                </c:pt>
                <c:pt idx="43">
                  <c:v>0.79999999999999982</c:v>
                </c:pt>
                <c:pt idx="44">
                  <c:v>0.90000000000000036</c:v>
                </c:pt>
                <c:pt idx="45">
                  <c:v>1</c:v>
                </c:pt>
                <c:pt idx="46">
                  <c:v>1.1000000000000005</c:v>
                </c:pt>
                <c:pt idx="47">
                  <c:v>1.2000000000000002</c:v>
                </c:pt>
                <c:pt idx="48">
                  <c:v>1.3000000000000007</c:v>
                </c:pt>
                <c:pt idx="49">
                  <c:v>1.4000000000000004</c:v>
                </c:pt>
                <c:pt idx="50">
                  <c:v>1.5</c:v>
                </c:pt>
                <c:pt idx="51">
                  <c:v>1.6000000000000005</c:v>
                </c:pt>
                <c:pt idx="52">
                  <c:v>1.7000000000000002</c:v>
                </c:pt>
                <c:pt idx="53">
                  <c:v>1.8000000000000007</c:v>
                </c:pt>
                <c:pt idx="54">
                  <c:v>1.9000000000000004</c:v>
                </c:pt>
                <c:pt idx="55">
                  <c:v>2</c:v>
                </c:pt>
                <c:pt idx="56">
                  <c:v>2.1000000000000005</c:v>
                </c:pt>
                <c:pt idx="57">
                  <c:v>2.2000000000000002</c:v>
                </c:pt>
                <c:pt idx="58">
                  <c:v>2.3000000000000007</c:v>
                </c:pt>
                <c:pt idx="59">
                  <c:v>2.4000000000000004</c:v>
                </c:pt>
                <c:pt idx="60">
                  <c:v>2.5</c:v>
                </c:pt>
                <c:pt idx="61">
                  <c:v>2.6000000000000005</c:v>
                </c:pt>
                <c:pt idx="62">
                  <c:v>2.7</c:v>
                </c:pt>
                <c:pt idx="63">
                  <c:v>2.8000000000000007</c:v>
                </c:pt>
                <c:pt idx="64">
                  <c:v>2.9000000000000004</c:v>
                </c:pt>
                <c:pt idx="65">
                  <c:v>3</c:v>
                </c:pt>
                <c:pt idx="66">
                  <c:v>3.1000000000000005</c:v>
                </c:pt>
                <c:pt idx="67">
                  <c:v>3.2</c:v>
                </c:pt>
                <c:pt idx="68">
                  <c:v>3.3000000000000007</c:v>
                </c:pt>
                <c:pt idx="69">
                  <c:v>3.4000000000000004</c:v>
                </c:pt>
                <c:pt idx="70">
                  <c:v>3.5</c:v>
                </c:pt>
              </c:numCache>
            </c:numRef>
          </c:xVal>
          <c:yVal>
            <c:numRef>
              <c:f>[2]Sheet1!$C$2:$C$72</c:f>
              <c:numCache>
                <c:formatCode>General</c:formatCode>
                <c:ptCount val="71"/>
                <c:pt idx="0">
                  <c:v>1.8269440816729187E-11</c:v>
                </c:pt>
                <c:pt idx="1">
                  <c:v>7.2619230035836009E-11</c:v>
                </c:pt>
                <c:pt idx="2">
                  <c:v>2.7733599883306344E-10</c:v>
                </c:pt>
                <c:pt idx="3">
                  <c:v>1.0176280563290078E-9</c:v>
                </c:pt>
                <c:pt idx="4">
                  <c:v>3.5875678159281588E-9</c:v>
                </c:pt>
                <c:pt idx="5">
                  <c:v>1.2151765699646572E-8</c:v>
                </c:pt>
                <c:pt idx="6">
                  <c:v>3.9546392812489344E-8</c:v>
                </c:pt>
                <c:pt idx="7">
                  <c:v>1.2365241000331715E-7</c:v>
                </c:pt>
                <c:pt idx="8">
                  <c:v>3.7147236891105794E-7</c:v>
                </c:pt>
                <c:pt idx="9">
                  <c:v>1.0722070689395229E-6</c:v>
                </c:pt>
                <c:pt idx="10">
                  <c:v>2.9734390294685954E-6</c:v>
                </c:pt>
                <c:pt idx="11">
                  <c:v>7.9225981820641506E-6</c:v>
                </c:pt>
                <c:pt idx="12">
                  <c:v>2.0281704130973517E-5</c:v>
                </c:pt>
                <c:pt idx="13">
                  <c:v>4.9884942580107071E-5</c:v>
                </c:pt>
                <c:pt idx="14">
                  <c:v>1.1788613551308012E-4</c:v>
                </c:pt>
                <c:pt idx="15">
                  <c:v>2.6766045152977074E-4</c:v>
                </c:pt>
                <c:pt idx="16">
                  <c:v>5.8389385158292054E-4</c:v>
                </c:pt>
                <c:pt idx="17">
                  <c:v>1.223803860227546E-3</c:v>
                </c:pt>
                <c:pt idx="18">
                  <c:v>2.4644383369460399E-3</c:v>
                </c:pt>
                <c:pt idx="19">
                  <c:v>4.7681764029296886E-3</c:v>
                </c:pt>
                <c:pt idx="20">
                  <c:v>8.8636968238760151E-3</c:v>
                </c:pt>
                <c:pt idx="21">
                  <c:v>1.5830903165959937E-2</c:v>
                </c:pt>
                <c:pt idx="22">
                  <c:v>2.7165938467371267E-2</c:v>
                </c:pt>
                <c:pt idx="23">
                  <c:v>4.4789060589685861E-2</c:v>
                </c:pt>
                <c:pt idx="24">
                  <c:v>7.0949185692462974E-2</c:v>
                </c:pt>
                <c:pt idx="25">
                  <c:v>0.10798193302637613</c:v>
                </c:pt>
                <c:pt idx="26">
                  <c:v>0.15790031660178835</c:v>
                </c:pt>
                <c:pt idx="27">
                  <c:v>0.22184166935891125</c:v>
                </c:pt>
                <c:pt idx="28">
                  <c:v>0.29945493127148998</c:v>
                </c:pt>
                <c:pt idx="29">
                  <c:v>0.38837210996642624</c:v>
                </c:pt>
                <c:pt idx="30">
                  <c:v>0.48394144903828673</c:v>
                </c:pt>
                <c:pt idx="31">
                  <c:v>0.57938310552296557</c:v>
                </c:pt>
                <c:pt idx="32">
                  <c:v>0.66644920578359945</c:v>
                </c:pt>
                <c:pt idx="33">
                  <c:v>0.73654028060664678</c:v>
                </c:pt>
                <c:pt idx="34">
                  <c:v>0.78208538795091198</c:v>
                </c:pt>
                <c:pt idx="35">
                  <c:v>0.79788456080286541</c:v>
                </c:pt>
                <c:pt idx="36">
                  <c:v>0.78208538795091176</c:v>
                </c:pt>
                <c:pt idx="37">
                  <c:v>0.73654028060664656</c:v>
                </c:pt>
                <c:pt idx="38">
                  <c:v>0.66644920578359912</c:v>
                </c:pt>
                <c:pt idx="39">
                  <c:v>0.57938310552296513</c:v>
                </c:pt>
                <c:pt idx="40">
                  <c:v>0.48394144903828673</c:v>
                </c:pt>
                <c:pt idx="41">
                  <c:v>0.38837210996642541</c:v>
                </c:pt>
                <c:pt idx="42">
                  <c:v>0.29945493127148959</c:v>
                </c:pt>
                <c:pt idx="43">
                  <c:v>0.22184166935891125</c:v>
                </c:pt>
                <c:pt idx="44">
                  <c:v>0.15790031660178813</c:v>
                </c:pt>
                <c:pt idx="45">
                  <c:v>0.10798193302637613</c:v>
                </c:pt>
                <c:pt idx="46">
                  <c:v>7.0949185692462724E-2</c:v>
                </c:pt>
                <c:pt idx="47">
                  <c:v>4.4789060589685764E-2</c:v>
                </c:pt>
                <c:pt idx="48">
                  <c:v>2.7165938467371132E-2</c:v>
                </c:pt>
                <c:pt idx="49">
                  <c:v>1.5830903165959892E-2</c:v>
                </c:pt>
                <c:pt idx="50">
                  <c:v>8.8636968238760151E-3</c:v>
                </c:pt>
                <c:pt idx="51">
                  <c:v>4.7681764029296686E-3</c:v>
                </c:pt>
                <c:pt idx="52">
                  <c:v>2.4644383369460351E-3</c:v>
                </c:pt>
                <c:pt idx="53">
                  <c:v>1.2238038602275384E-3</c:v>
                </c:pt>
                <c:pt idx="54">
                  <c:v>5.8389385158291902E-4</c:v>
                </c:pt>
                <c:pt idx="55">
                  <c:v>2.6766045152977074E-4</c:v>
                </c:pt>
                <c:pt idx="56">
                  <c:v>1.1788613551307929E-4</c:v>
                </c:pt>
                <c:pt idx="57">
                  <c:v>4.9884942580107071E-5</c:v>
                </c:pt>
                <c:pt idx="58">
                  <c:v>2.028170413097334E-5</c:v>
                </c:pt>
                <c:pt idx="59">
                  <c:v>7.9225981820641218E-6</c:v>
                </c:pt>
                <c:pt idx="60">
                  <c:v>2.9734390294685954E-6</c:v>
                </c:pt>
                <c:pt idx="61">
                  <c:v>1.0722070689395189E-6</c:v>
                </c:pt>
                <c:pt idx="62">
                  <c:v>3.7147236891105794E-7</c:v>
                </c:pt>
                <c:pt idx="63">
                  <c:v>1.2365241000331582E-7</c:v>
                </c:pt>
                <c:pt idx="64">
                  <c:v>3.9546392812489205E-8</c:v>
                </c:pt>
                <c:pt idx="65">
                  <c:v>1.2151765699646572E-8</c:v>
                </c:pt>
                <c:pt idx="66">
                  <c:v>3.5875678159281464E-9</c:v>
                </c:pt>
                <c:pt idx="67">
                  <c:v>1.0176280563290078E-9</c:v>
                </c:pt>
                <c:pt idx="68">
                  <c:v>2.773359988330605E-10</c:v>
                </c:pt>
                <c:pt idx="69">
                  <c:v>7.2619230035835505E-11</c:v>
                </c:pt>
                <c:pt idx="70">
                  <c:v>1.8269440816729187E-11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C2-48BD-863C-EAD9E4C66161}"/>
            </c:ext>
          </c:extLst>
        </c:ser>
        <c:ser>
          <c:idx val="2"/>
          <c:order val="2"/>
          <c:tx>
            <c:strRef>
              <c:f>[2]Sheet1!$D$1</c:f>
              <c:strCache>
                <c:ptCount val="1"/>
                <c:pt idx="0">
                  <c:v>N(0,1.5^2)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[2]Sheet1!$A$2:$A$72</c:f>
              <c:numCache>
                <c:formatCode>General</c:formatCode>
                <c:ptCount val="71"/>
                <c:pt idx="0">
                  <c:v>-3.5</c:v>
                </c:pt>
                <c:pt idx="1">
                  <c:v>-3.4</c:v>
                </c:pt>
                <c:pt idx="2">
                  <c:v>-3.3</c:v>
                </c:pt>
                <c:pt idx="3">
                  <c:v>-3.2</c:v>
                </c:pt>
                <c:pt idx="4">
                  <c:v>-3.1</c:v>
                </c:pt>
                <c:pt idx="5">
                  <c:v>-3</c:v>
                </c:pt>
                <c:pt idx="6">
                  <c:v>-2.9</c:v>
                </c:pt>
                <c:pt idx="7">
                  <c:v>-2.8</c:v>
                </c:pt>
                <c:pt idx="8">
                  <c:v>-2.7</c:v>
                </c:pt>
                <c:pt idx="9">
                  <c:v>-2.6</c:v>
                </c:pt>
                <c:pt idx="10">
                  <c:v>-2.5</c:v>
                </c:pt>
                <c:pt idx="11">
                  <c:v>-2.4</c:v>
                </c:pt>
                <c:pt idx="12">
                  <c:v>-2.2999999999999998</c:v>
                </c:pt>
                <c:pt idx="13">
                  <c:v>-2.2000000000000002</c:v>
                </c:pt>
                <c:pt idx="14">
                  <c:v>-2.0999999999999996</c:v>
                </c:pt>
                <c:pt idx="15">
                  <c:v>-2</c:v>
                </c:pt>
                <c:pt idx="16">
                  <c:v>-1.9</c:v>
                </c:pt>
                <c:pt idx="17">
                  <c:v>-1.7999999999999998</c:v>
                </c:pt>
                <c:pt idx="18">
                  <c:v>-1.7</c:v>
                </c:pt>
                <c:pt idx="19">
                  <c:v>-1.5999999999999999</c:v>
                </c:pt>
                <c:pt idx="20">
                  <c:v>-1.5</c:v>
                </c:pt>
                <c:pt idx="21">
                  <c:v>-1.4</c:v>
                </c:pt>
                <c:pt idx="22">
                  <c:v>-1.2999999999999998</c:v>
                </c:pt>
                <c:pt idx="23">
                  <c:v>-1.1999999999999997</c:v>
                </c:pt>
                <c:pt idx="24">
                  <c:v>-1.0999999999999996</c:v>
                </c:pt>
                <c:pt idx="25">
                  <c:v>-1</c:v>
                </c:pt>
                <c:pt idx="26">
                  <c:v>-0.89999999999999991</c:v>
                </c:pt>
                <c:pt idx="27">
                  <c:v>-0.79999999999999982</c:v>
                </c:pt>
                <c:pt idx="28">
                  <c:v>-0.69999999999999973</c:v>
                </c:pt>
                <c:pt idx="29">
                  <c:v>-0.59999999999999964</c:v>
                </c:pt>
                <c:pt idx="30">
                  <c:v>-0.5</c:v>
                </c:pt>
                <c:pt idx="31">
                  <c:v>-0.39999999999999991</c:v>
                </c:pt>
                <c:pt idx="32">
                  <c:v>-0.29999999999999982</c:v>
                </c:pt>
                <c:pt idx="33">
                  <c:v>-0.19999999999999973</c:v>
                </c:pt>
                <c:pt idx="34">
                  <c:v>-9.9999999999999645E-2</c:v>
                </c:pt>
                <c:pt idx="35">
                  <c:v>0</c:v>
                </c:pt>
                <c:pt idx="36">
                  <c:v>0.10000000000000009</c:v>
                </c:pt>
                <c:pt idx="37">
                  <c:v>0.20000000000000018</c:v>
                </c:pt>
                <c:pt idx="38">
                  <c:v>0.30000000000000027</c:v>
                </c:pt>
                <c:pt idx="39">
                  <c:v>0.40000000000000036</c:v>
                </c:pt>
                <c:pt idx="40">
                  <c:v>0.5</c:v>
                </c:pt>
                <c:pt idx="41">
                  <c:v>0.60000000000000053</c:v>
                </c:pt>
                <c:pt idx="42">
                  <c:v>0.70000000000000018</c:v>
                </c:pt>
                <c:pt idx="43">
                  <c:v>0.79999999999999982</c:v>
                </c:pt>
                <c:pt idx="44">
                  <c:v>0.90000000000000036</c:v>
                </c:pt>
                <c:pt idx="45">
                  <c:v>1</c:v>
                </c:pt>
                <c:pt idx="46">
                  <c:v>1.1000000000000005</c:v>
                </c:pt>
                <c:pt idx="47">
                  <c:v>1.2000000000000002</c:v>
                </c:pt>
                <c:pt idx="48">
                  <c:v>1.3000000000000007</c:v>
                </c:pt>
                <c:pt idx="49">
                  <c:v>1.4000000000000004</c:v>
                </c:pt>
                <c:pt idx="50">
                  <c:v>1.5</c:v>
                </c:pt>
                <c:pt idx="51">
                  <c:v>1.6000000000000005</c:v>
                </c:pt>
                <c:pt idx="52">
                  <c:v>1.7000000000000002</c:v>
                </c:pt>
                <c:pt idx="53">
                  <c:v>1.8000000000000007</c:v>
                </c:pt>
                <c:pt idx="54">
                  <c:v>1.9000000000000004</c:v>
                </c:pt>
                <c:pt idx="55">
                  <c:v>2</c:v>
                </c:pt>
                <c:pt idx="56">
                  <c:v>2.1000000000000005</c:v>
                </c:pt>
                <c:pt idx="57">
                  <c:v>2.2000000000000002</c:v>
                </c:pt>
                <c:pt idx="58">
                  <c:v>2.3000000000000007</c:v>
                </c:pt>
                <c:pt idx="59">
                  <c:v>2.4000000000000004</c:v>
                </c:pt>
                <c:pt idx="60">
                  <c:v>2.5</c:v>
                </c:pt>
                <c:pt idx="61">
                  <c:v>2.6000000000000005</c:v>
                </c:pt>
                <c:pt idx="62">
                  <c:v>2.7</c:v>
                </c:pt>
                <c:pt idx="63">
                  <c:v>2.8000000000000007</c:v>
                </c:pt>
                <c:pt idx="64">
                  <c:v>2.9000000000000004</c:v>
                </c:pt>
                <c:pt idx="65">
                  <c:v>3</c:v>
                </c:pt>
                <c:pt idx="66">
                  <c:v>3.1000000000000005</c:v>
                </c:pt>
                <c:pt idx="67">
                  <c:v>3.2</c:v>
                </c:pt>
                <c:pt idx="68">
                  <c:v>3.3000000000000007</c:v>
                </c:pt>
                <c:pt idx="69">
                  <c:v>3.4000000000000004</c:v>
                </c:pt>
                <c:pt idx="70">
                  <c:v>3.5</c:v>
                </c:pt>
              </c:numCache>
            </c:numRef>
          </c:xVal>
          <c:yVal>
            <c:numRef>
              <c:f>[2]Sheet1!$D$2:$D$72</c:f>
              <c:numCache>
                <c:formatCode>General</c:formatCode>
                <c:ptCount val="71"/>
                <c:pt idx="0">
                  <c:v>1.7481259395806321E-2</c:v>
                </c:pt>
                <c:pt idx="1">
                  <c:v>2.0378139818590324E-2</c:v>
                </c:pt>
                <c:pt idx="2">
                  <c:v>2.3649728564154305E-2</c:v>
                </c:pt>
                <c:pt idx="3">
                  <c:v>2.7324837363481465E-2</c:v>
                </c:pt>
                <c:pt idx="4">
                  <c:v>3.1431044477247712E-2</c:v>
                </c:pt>
                <c:pt idx="5">
                  <c:v>3.5993977675458706E-2</c:v>
                </c:pt>
                <c:pt idx="6">
                  <c:v>4.1036534232898179E-2</c:v>
                </c:pt>
                <c:pt idx="7">
                  <c:v>4.657805071394347E-2</c:v>
                </c:pt>
                <c:pt idx="8">
                  <c:v>5.2633438867262766E-2</c:v>
                </c:pt>
                <c:pt idx="9">
                  <c:v>5.9212307393727903E-2</c:v>
                </c:pt>
                <c:pt idx="10">
                  <c:v>6.6318092528499115E-2</c:v>
                </c:pt>
                <c:pt idx="11">
                  <c:v>7.3947223119637057E-2</c:v>
                </c:pt>
                <c:pt idx="12">
                  <c:v>8.2088348017233054E-2</c:v>
                </c:pt>
                <c:pt idx="13">
                  <c:v>9.0721654941518695E-2</c:v>
                </c:pt>
                <c:pt idx="14">
                  <c:v>9.9818310423829965E-2</c:v>
                </c:pt>
                <c:pt idx="15">
                  <c:v>0.10934004978399575</c:v>
                </c:pt>
                <c:pt idx="16">
                  <c:v>0.1192389443296937</c:v>
                </c:pt>
                <c:pt idx="17">
                  <c:v>0.12945736998880863</c:v>
                </c:pt>
                <c:pt idx="18">
                  <c:v>0.13992819741648285</c:v>
                </c:pt>
                <c:pt idx="19">
                  <c:v>0.15057521831141632</c:v>
                </c:pt>
                <c:pt idx="20">
                  <c:v>0.1613138163460956</c:v>
                </c:pt>
                <c:pt idx="21">
                  <c:v>0.17205188393549181</c:v>
                </c:pt>
                <c:pt idx="22">
                  <c:v>0.18269097826468564</c:v>
                </c:pt>
                <c:pt idx="23">
                  <c:v>0.19312770184098854</c:v>
                </c:pt>
                <c:pt idx="24">
                  <c:v>0.20325528464034484</c:v>
                </c:pt>
                <c:pt idx="25">
                  <c:v>0.21296533701490147</c:v>
                </c:pt>
                <c:pt idx="26">
                  <c:v>0.22214973526119977</c:v>
                </c:pt>
                <c:pt idx="27">
                  <c:v>0.23070259545128199</c:v>
                </c:pt>
                <c:pt idx="28">
                  <c:v>0.23852228611197931</c:v>
                </c:pt>
                <c:pt idx="29">
                  <c:v>0.24551342686888225</c:v>
                </c:pt>
                <c:pt idx="30">
                  <c:v>0.25158881846199543</c:v>
                </c:pt>
                <c:pt idx="31">
                  <c:v>0.25667124973067601</c:v>
                </c:pt>
                <c:pt idx="32">
                  <c:v>0.26069512931697064</c:v>
                </c:pt>
                <c:pt idx="33">
                  <c:v>0.26360789392387846</c:v>
                </c:pt>
                <c:pt idx="34">
                  <c:v>0.26537115087596819</c:v>
                </c:pt>
                <c:pt idx="35">
                  <c:v>0.26596152026762176</c:v>
                </c:pt>
                <c:pt idx="36">
                  <c:v>0.26537115087596813</c:v>
                </c:pt>
                <c:pt idx="37">
                  <c:v>0.26360789392387846</c:v>
                </c:pt>
                <c:pt idx="38">
                  <c:v>0.26069512931697059</c:v>
                </c:pt>
                <c:pt idx="39">
                  <c:v>0.25667124973067595</c:v>
                </c:pt>
                <c:pt idx="40">
                  <c:v>0.25158881846199543</c:v>
                </c:pt>
                <c:pt idx="41">
                  <c:v>0.2455134268688822</c:v>
                </c:pt>
                <c:pt idx="42">
                  <c:v>0.23852228611197929</c:v>
                </c:pt>
                <c:pt idx="43">
                  <c:v>0.23070259545128199</c:v>
                </c:pt>
                <c:pt idx="44">
                  <c:v>0.22214973526119974</c:v>
                </c:pt>
                <c:pt idx="45">
                  <c:v>0.21296533701490147</c:v>
                </c:pt>
                <c:pt idx="46">
                  <c:v>0.20325528464034476</c:v>
                </c:pt>
                <c:pt idx="47">
                  <c:v>0.19312770184098849</c:v>
                </c:pt>
                <c:pt idx="48">
                  <c:v>0.18269097826468556</c:v>
                </c:pt>
                <c:pt idx="49">
                  <c:v>0.17205188393549176</c:v>
                </c:pt>
                <c:pt idx="50">
                  <c:v>0.1613138163460956</c:v>
                </c:pt>
                <c:pt idx="51">
                  <c:v>0.15057521831141626</c:v>
                </c:pt>
                <c:pt idx="52">
                  <c:v>0.13992819741648277</c:v>
                </c:pt>
                <c:pt idx="53">
                  <c:v>0.12945736998880858</c:v>
                </c:pt>
                <c:pt idx="54">
                  <c:v>0.11923894432969367</c:v>
                </c:pt>
                <c:pt idx="55">
                  <c:v>0.10934004978399575</c:v>
                </c:pt>
                <c:pt idx="56">
                  <c:v>9.9818310423829854E-2</c:v>
                </c:pt>
                <c:pt idx="57">
                  <c:v>9.0721654941518695E-2</c:v>
                </c:pt>
                <c:pt idx="58">
                  <c:v>8.208834801723297E-2</c:v>
                </c:pt>
                <c:pt idx="59">
                  <c:v>7.3947223119637015E-2</c:v>
                </c:pt>
                <c:pt idx="60">
                  <c:v>6.6318092528499115E-2</c:v>
                </c:pt>
                <c:pt idx="61">
                  <c:v>5.9212307393727882E-2</c:v>
                </c:pt>
                <c:pt idx="62">
                  <c:v>5.2633438867262766E-2</c:v>
                </c:pt>
                <c:pt idx="63">
                  <c:v>4.6578050713943414E-2</c:v>
                </c:pt>
                <c:pt idx="64">
                  <c:v>4.1036534232898159E-2</c:v>
                </c:pt>
                <c:pt idx="65">
                  <c:v>3.5993977675458706E-2</c:v>
                </c:pt>
                <c:pt idx="66">
                  <c:v>3.1431044477247712E-2</c:v>
                </c:pt>
                <c:pt idx="67">
                  <c:v>2.7324837363481465E-2</c:v>
                </c:pt>
                <c:pt idx="68">
                  <c:v>2.364972856415426E-2</c:v>
                </c:pt>
                <c:pt idx="69">
                  <c:v>2.0378139818590296E-2</c:v>
                </c:pt>
                <c:pt idx="70">
                  <c:v>1.7481259395806321E-2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C2-48BD-863C-EAD9E4C66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575544"/>
        <c:axId val="636576528"/>
      </c:scatterChart>
      <c:valAx>
        <c:axId val="63657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576528"/>
        <c:crosses val="autoZero"/>
        <c:crossBetween val="midCat"/>
      </c:valAx>
      <c:valAx>
        <c:axId val="6365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確率密度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575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</xdr:row>
      <xdr:rowOff>57150</xdr:rowOff>
    </xdr:from>
    <xdr:to>
      <xdr:col>12</xdr:col>
      <xdr:colOff>358775</xdr:colOff>
      <xdr:row>14</xdr:row>
      <xdr:rowOff>57150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57150</xdr:rowOff>
    </xdr:from>
    <xdr:to>
      <xdr:col>10</xdr:col>
      <xdr:colOff>676275</xdr:colOff>
      <xdr:row>22</xdr:row>
      <xdr:rowOff>47626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0</xdr:rowOff>
    </xdr:from>
    <xdr:to>
      <xdr:col>11</xdr:col>
      <xdr:colOff>485775</xdr:colOff>
      <xdr:row>19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20</xdr:row>
      <xdr:rowOff>142874</xdr:rowOff>
    </xdr:from>
    <xdr:to>
      <xdr:col>11</xdr:col>
      <xdr:colOff>466725</xdr:colOff>
      <xdr:row>36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0</xdr:rowOff>
    </xdr:from>
    <xdr:to>
      <xdr:col>13</xdr:col>
      <xdr:colOff>180975</xdr:colOff>
      <xdr:row>19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</xdr:colOff>
      <xdr:row>20</xdr:row>
      <xdr:rowOff>19049</xdr:rowOff>
    </xdr:from>
    <xdr:to>
      <xdr:col>13</xdr:col>
      <xdr:colOff>209550</xdr:colOff>
      <xdr:row>39</xdr:row>
      <xdr:rowOff>76200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3</xdr:row>
      <xdr:rowOff>171450</xdr:rowOff>
    </xdr:from>
    <xdr:to>
      <xdr:col>12</xdr:col>
      <xdr:colOff>123825</xdr:colOff>
      <xdr:row>15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sushi/Desktop/norm_2016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Aグループ</v>
          </cell>
          <cell r="D2" t="str">
            <v>Bグループ</v>
          </cell>
        </row>
        <row r="3">
          <cell r="B3">
            <v>30</v>
          </cell>
          <cell r="C3">
            <v>0</v>
          </cell>
          <cell r="D3">
            <v>2</v>
          </cell>
        </row>
        <row r="4">
          <cell r="B4">
            <v>40</v>
          </cell>
          <cell r="C4">
            <v>2</v>
          </cell>
          <cell r="D4">
            <v>2</v>
          </cell>
        </row>
        <row r="5">
          <cell r="B5">
            <v>50</v>
          </cell>
          <cell r="C5">
            <v>8</v>
          </cell>
          <cell r="D5">
            <v>2</v>
          </cell>
        </row>
        <row r="6">
          <cell r="B6">
            <v>60</v>
          </cell>
          <cell r="C6">
            <v>2</v>
          </cell>
          <cell r="D6">
            <v>2</v>
          </cell>
        </row>
        <row r="7">
          <cell r="B7">
            <v>70</v>
          </cell>
          <cell r="C7">
            <v>0</v>
          </cell>
          <cell r="D7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N(0,1)</v>
          </cell>
          <cell r="C1" t="str">
            <v>N(0,0.5^2)</v>
          </cell>
          <cell r="D1" t="str">
            <v>N(0,1.5^2)</v>
          </cell>
        </row>
        <row r="2">
          <cell r="A2">
            <v>-3.5</v>
          </cell>
          <cell r="B2">
            <v>8.7268269504576015E-4</v>
          </cell>
          <cell r="C2">
            <v>1.8269440816729187E-11</v>
          </cell>
          <cell r="D2">
            <v>1.7481259395806321E-2</v>
          </cell>
        </row>
        <row r="3">
          <cell r="A3">
            <v>-3.4</v>
          </cell>
          <cell r="B3">
            <v>1.2322191684730199E-3</v>
          </cell>
          <cell r="C3">
            <v>7.2619230035836009E-11</v>
          </cell>
          <cell r="D3">
            <v>2.0378139818590324E-2</v>
          </cell>
        </row>
        <row r="4">
          <cell r="A4">
            <v>-3.3</v>
          </cell>
          <cell r="B4">
            <v>1.7225689390536812E-3</v>
          </cell>
          <cell r="C4">
            <v>2.7733599883306344E-10</v>
          </cell>
          <cell r="D4">
            <v>2.3649728564154305E-2</v>
          </cell>
        </row>
        <row r="5">
          <cell r="A5">
            <v>-3.2</v>
          </cell>
          <cell r="B5">
            <v>2.3840882014648404E-3</v>
          </cell>
          <cell r="C5">
            <v>1.0176280563290078E-9</v>
          </cell>
          <cell r="D5">
            <v>2.7324837363481465E-2</v>
          </cell>
        </row>
        <row r="6">
          <cell r="A6">
            <v>-3.1</v>
          </cell>
          <cell r="B6">
            <v>3.2668190561999182E-3</v>
          </cell>
          <cell r="C6">
            <v>3.5875678159281588E-9</v>
          </cell>
          <cell r="D6">
            <v>3.1431044477247712E-2</v>
          </cell>
        </row>
        <row r="7">
          <cell r="A7">
            <v>-3</v>
          </cell>
          <cell r="B7">
            <v>4.4318484119380075E-3</v>
          </cell>
          <cell r="C7">
            <v>1.2151765699646572E-8</v>
          </cell>
          <cell r="D7">
            <v>3.5993977675458706E-2</v>
          </cell>
        </row>
        <row r="8">
          <cell r="A8">
            <v>-2.9</v>
          </cell>
          <cell r="B8">
            <v>5.9525324197758538E-3</v>
          </cell>
          <cell r="C8">
            <v>3.9546392812489344E-8</v>
          </cell>
          <cell r="D8">
            <v>4.1036534232898179E-2</v>
          </cell>
        </row>
        <row r="9">
          <cell r="A9">
            <v>-2.8</v>
          </cell>
          <cell r="B9">
            <v>7.9154515829799686E-3</v>
          </cell>
          <cell r="C9">
            <v>1.2365241000331715E-7</v>
          </cell>
          <cell r="D9">
            <v>4.657805071394347E-2</v>
          </cell>
        </row>
        <row r="10">
          <cell r="A10">
            <v>-2.7</v>
          </cell>
          <cell r="B10">
            <v>1.0420934814422592E-2</v>
          </cell>
          <cell r="C10">
            <v>3.7147236891105794E-7</v>
          </cell>
          <cell r="D10">
            <v>5.2633438867262766E-2</v>
          </cell>
        </row>
        <row r="11">
          <cell r="A11">
            <v>-2.6</v>
          </cell>
          <cell r="B11">
            <v>1.3582969233685613E-2</v>
          </cell>
          <cell r="C11">
            <v>1.0722070689395229E-6</v>
          </cell>
          <cell r="D11">
            <v>5.9212307393727903E-2</v>
          </cell>
        </row>
        <row r="12">
          <cell r="A12">
            <v>-2.5</v>
          </cell>
          <cell r="B12">
            <v>1.752830049356854E-2</v>
          </cell>
          <cell r="C12">
            <v>2.9734390294685954E-6</v>
          </cell>
          <cell r="D12">
            <v>6.6318092528499115E-2</v>
          </cell>
        </row>
        <row r="13">
          <cell r="A13">
            <v>-2.4</v>
          </cell>
          <cell r="B13">
            <v>2.2394530294842899E-2</v>
          </cell>
          <cell r="C13">
            <v>7.9225981820641506E-6</v>
          </cell>
          <cell r="D13">
            <v>7.3947223119637057E-2</v>
          </cell>
        </row>
        <row r="14">
          <cell r="A14">
            <v>-2.2999999999999998</v>
          </cell>
          <cell r="B14">
            <v>2.8327037741601186E-2</v>
          </cell>
          <cell r="C14">
            <v>2.0281704130973517E-5</v>
          </cell>
          <cell r="D14">
            <v>8.2088348017233054E-2</v>
          </cell>
        </row>
        <row r="15">
          <cell r="A15">
            <v>-2.2000000000000002</v>
          </cell>
          <cell r="B15">
            <v>3.5474592846231424E-2</v>
          </cell>
          <cell r="C15">
            <v>4.9884942580107071E-5</v>
          </cell>
          <cell r="D15">
            <v>9.0721654941518695E-2</v>
          </cell>
        </row>
        <row r="16">
          <cell r="A16">
            <v>-2.0999999999999996</v>
          </cell>
          <cell r="B16">
            <v>4.3983595980427233E-2</v>
          </cell>
          <cell r="C16">
            <v>1.1788613551308012E-4</v>
          </cell>
          <cell r="D16">
            <v>9.9818310423829965E-2</v>
          </cell>
        </row>
        <row r="17">
          <cell r="A17">
            <v>-2</v>
          </cell>
          <cell r="B17">
            <v>5.3990966513188063E-2</v>
          </cell>
          <cell r="C17">
            <v>2.6766045152977074E-4</v>
          </cell>
          <cell r="D17">
            <v>0.10934004978399575</v>
          </cell>
        </row>
        <row r="18">
          <cell r="A18">
            <v>-1.9</v>
          </cell>
          <cell r="B18">
            <v>6.5615814774676595E-2</v>
          </cell>
          <cell r="C18">
            <v>5.8389385158292054E-4</v>
          </cell>
          <cell r="D18">
            <v>0.1192389443296937</v>
          </cell>
        </row>
        <row r="19">
          <cell r="A19">
            <v>-1.7999999999999998</v>
          </cell>
          <cell r="B19">
            <v>7.8950158300894177E-2</v>
          </cell>
          <cell r="C19">
            <v>1.223803860227546E-3</v>
          </cell>
          <cell r="D19">
            <v>0.12945736998880863</v>
          </cell>
        </row>
        <row r="20">
          <cell r="A20">
            <v>-1.7</v>
          </cell>
          <cell r="B20">
            <v>9.4049077376886947E-2</v>
          </cell>
          <cell r="C20">
            <v>2.4644383369460399E-3</v>
          </cell>
          <cell r="D20">
            <v>0.13992819741648285</v>
          </cell>
        </row>
        <row r="21">
          <cell r="A21">
            <v>-1.5999999999999999</v>
          </cell>
          <cell r="B21">
            <v>0.11092083467945558</v>
          </cell>
          <cell r="C21">
            <v>4.7681764029296886E-3</v>
          </cell>
          <cell r="D21">
            <v>0.15057521831141632</v>
          </cell>
        </row>
        <row r="22">
          <cell r="A22">
            <v>-1.5</v>
          </cell>
          <cell r="B22">
            <v>0.12951759566589174</v>
          </cell>
          <cell r="C22">
            <v>8.8636968238760151E-3</v>
          </cell>
          <cell r="D22">
            <v>0.1613138163460956</v>
          </cell>
        </row>
        <row r="23">
          <cell r="A23">
            <v>-1.4</v>
          </cell>
          <cell r="B23">
            <v>0.14972746563574488</v>
          </cell>
          <cell r="C23">
            <v>1.5830903165959937E-2</v>
          </cell>
          <cell r="D23">
            <v>0.17205188393549181</v>
          </cell>
        </row>
        <row r="24">
          <cell r="A24">
            <v>-1.2999999999999998</v>
          </cell>
          <cell r="B24">
            <v>0.17136859204780741</v>
          </cell>
          <cell r="C24">
            <v>2.7165938467371267E-2</v>
          </cell>
          <cell r="D24">
            <v>0.18269097826468564</v>
          </cell>
        </row>
        <row r="25">
          <cell r="A25">
            <v>-1.1999999999999997</v>
          </cell>
          <cell r="B25">
            <v>0.19418605498321304</v>
          </cell>
          <cell r="C25">
            <v>4.4789060589685861E-2</v>
          </cell>
          <cell r="D25">
            <v>0.19312770184098854</v>
          </cell>
        </row>
        <row r="26">
          <cell r="A26">
            <v>-1.0999999999999996</v>
          </cell>
          <cell r="B26">
            <v>0.21785217703255064</v>
          </cell>
          <cell r="C26">
            <v>7.0949185692462974E-2</v>
          </cell>
          <cell r="D26">
            <v>0.20325528464034484</v>
          </cell>
        </row>
        <row r="27">
          <cell r="A27">
            <v>-1</v>
          </cell>
          <cell r="B27">
            <v>0.24197072451914337</v>
          </cell>
          <cell r="C27">
            <v>0.10798193302637613</v>
          </cell>
          <cell r="D27">
            <v>0.21296533701490147</v>
          </cell>
        </row>
        <row r="28">
          <cell r="A28">
            <v>-0.89999999999999991</v>
          </cell>
          <cell r="B28">
            <v>0.26608524989875487</v>
          </cell>
          <cell r="C28">
            <v>0.15790031660178835</v>
          </cell>
          <cell r="D28">
            <v>0.22214973526119977</v>
          </cell>
        </row>
        <row r="29">
          <cell r="A29">
            <v>-0.79999999999999982</v>
          </cell>
          <cell r="B29">
            <v>0.28969155276148278</v>
          </cell>
          <cell r="C29">
            <v>0.22184166935891125</v>
          </cell>
          <cell r="D29">
            <v>0.23070259545128199</v>
          </cell>
        </row>
        <row r="30">
          <cell r="A30">
            <v>-0.69999999999999973</v>
          </cell>
          <cell r="B30">
            <v>0.31225393336676138</v>
          </cell>
          <cell r="C30">
            <v>0.29945493127148998</v>
          </cell>
          <cell r="D30">
            <v>0.23852228611197931</v>
          </cell>
        </row>
        <row r="31">
          <cell r="A31">
            <v>-0.59999999999999964</v>
          </cell>
          <cell r="B31">
            <v>0.33322460289179973</v>
          </cell>
          <cell r="C31">
            <v>0.38837210996642624</v>
          </cell>
          <cell r="D31">
            <v>0.24551342686888225</v>
          </cell>
        </row>
        <row r="32">
          <cell r="A32">
            <v>-0.5</v>
          </cell>
          <cell r="B32">
            <v>0.35206532676429952</v>
          </cell>
          <cell r="C32">
            <v>0.48394144903828673</v>
          </cell>
          <cell r="D32">
            <v>0.25158881846199543</v>
          </cell>
        </row>
        <row r="33">
          <cell r="A33">
            <v>-0.39999999999999991</v>
          </cell>
          <cell r="B33">
            <v>0.36827014030332339</v>
          </cell>
          <cell r="C33">
            <v>0.57938310552296557</v>
          </cell>
          <cell r="D33">
            <v>0.25667124973067601</v>
          </cell>
        </row>
        <row r="34">
          <cell r="A34">
            <v>-0.29999999999999982</v>
          </cell>
          <cell r="B34">
            <v>0.38138781546052414</v>
          </cell>
          <cell r="C34">
            <v>0.66644920578359945</v>
          </cell>
          <cell r="D34">
            <v>0.26069512931697064</v>
          </cell>
        </row>
        <row r="35">
          <cell r="A35">
            <v>-0.19999999999999973</v>
          </cell>
          <cell r="B35">
            <v>0.39104269397545594</v>
          </cell>
          <cell r="C35">
            <v>0.73654028060664678</v>
          </cell>
          <cell r="D35">
            <v>0.26360789392387846</v>
          </cell>
        </row>
        <row r="36">
          <cell r="A36">
            <v>-9.9999999999999645E-2</v>
          </cell>
          <cell r="B36">
            <v>0.39695254747701181</v>
          </cell>
          <cell r="C36">
            <v>0.78208538795091198</v>
          </cell>
          <cell r="D36">
            <v>0.26537115087596819</v>
          </cell>
        </row>
        <row r="37">
          <cell r="A37">
            <v>0</v>
          </cell>
          <cell r="B37">
            <v>0.3989422804014327</v>
          </cell>
          <cell r="C37">
            <v>0.79788456080286541</v>
          </cell>
          <cell r="D37">
            <v>0.26596152026762176</v>
          </cell>
        </row>
        <row r="38">
          <cell r="A38">
            <v>0.10000000000000009</v>
          </cell>
          <cell r="B38">
            <v>0.39695254747701181</v>
          </cell>
          <cell r="C38">
            <v>0.78208538795091176</v>
          </cell>
          <cell r="D38">
            <v>0.26537115087596813</v>
          </cell>
        </row>
        <row r="39">
          <cell r="A39">
            <v>0.20000000000000018</v>
          </cell>
          <cell r="B39">
            <v>0.39104269397545588</v>
          </cell>
          <cell r="C39">
            <v>0.73654028060664656</v>
          </cell>
          <cell r="D39">
            <v>0.26360789392387846</v>
          </cell>
        </row>
        <row r="40">
          <cell r="A40">
            <v>0.30000000000000027</v>
          </cell>
          <cell r="B40">
            <v>0.38138781546052408</v>
          </cell>
          <cell r="C40">
            <v>0.66644920578359912</v>
          </cell>
          <cell r="D40">
            <v>0.26069512931697059</v>
          </cell>
        </row>
        <row r="41">
          <cell r="A41">
            <v>0.40000000000000036</v>
          </cell>
          <cell r="B41">
            <v>0.36827014030332328</v>
          </cell>
          <cell r="C41">
            <v>0.57938310552296513</v>
          </cell>
          <cell r="D41">
            <v>0.25667124973067595</v>
          </cell>
        </row>
        <row r="42">
          <cell r="A42">
            <v>0.5</v>
          </cell>
          <cell r="B42">
            <v>0.35206532676429952</v>
          </cell>
          <cell r="C42">
            <v>0.48394144903828673</v>
          </cell>
          <cell r="D42">
            <v>0.25158881846199543</v>
          </cell>
        </row>
        <row r="43">
          <cell r="A43">
            <v>0.60000000000000053</v>
          </cell>
          <cell r="B43">
            <v>0.33322460289179956</v>
          </cell>
          <cell r="C43">
            <v>0.38837210996642541</v>
          </cell>
          <cell r="D43">
            <v>0.2455134268688822</v>
          </cell>
        </row>
        <row r="44">
          <cell r="A44">
            <v>0.70000000000000018</v>
          </cell>
          <cell r="B44">
            <v>0.31225393336676122</v>
          </cell>
          <cell r="C44">
            <v>0.29945493127148959</v>
          </cell>
          <cell r="D44">
            <v>0.23852228611197929</v>
          </cell>
        </row>
        <row r="45">
          <cell r="A45">
            <v>0.79999999999999982</v>
          </cell>
          <cell r="B45">
            <v>0.28969155276148278</v>
          </cell>
          <cell r="C45">
            <v>0.22184166935891125</v>
          </cell>
          <cell r="D45">
            <v>0.23070259545128199</v>
          </cell>
        </row>
        <row r="46">
          <cell r="A46">
            <v>0.90000000000000036</v>
          </cell>
          <cell r="B46">
            <v>0.26608524989875476</v>
          </cell>
          <cell r="C46">
            <v>0.15790031660178813</v>
          </cell>
          <cell r="D46">
            <v>0.22214973526119974</v>
          </cell>
        </row>
        <row r="47">
          <cell r="A47">
            <v>1</v>
          </cell>
          <cell r="B47">
            <v>0.24197072451914337</v>
          </cell>
          <cell r="C47">
            <v>0.10798193302637613</v>
          </cell>
          <cell r="D47">
            <v>0.21296533701490147</v>
          </cell>
        </row>
        <row r="48">
          <cell r="A48">
            <v>1.1000000000000005</v>
          </cell>
          <cell r="B48">
            <v>0.21785217703255041</v>
          </cell>
          <cell r="C48">
            <v>7.0949185692462724E-2</v>
          </cell>
          <cell r="D48">
            <v>0.20325528464034476</v>
          </cell>
        </row>
        <row r="49">
          <cell r="A49">
            <v>1.2000000000000002</v>
          </cell>
          <cell r="B49">
            <v>0.19418605498321292</v>
          </cell>
          <cell r="C49">
            <v>4.4789060589685764E-2</v>
          </cell>
          <cell r="D49">
            <v>0.19312770184098849</v>
          </cell>
        </row>
        <row r="50">
          <cell r="A50">
            <v>1.3000000000000007</v>
          </cell>
          <cell r="B50">
            <v>0.17136859204780719</v>
          </cell>
          <cell r="C50">
            <v>2.7165938467371132E-2</v>
          </cell>
          <cell r="D50">
            <v>0.18269097826468556</v>
          </cell>
        </row>
        <row r="51">
          <cell r="A51">
            <v>1.4000000000000004</v>
          </cell>
          <cell r="B51">
            <v>0.14972746563574479</v>
          </cell>
          <cell r="C51">
            <v>1.5830903165959892E-2</v>
          </cell>
          <cell r="D51">
            <v>0.17205188393549176</v>
          </cell>
        </row>
        <row r="52">
          <cell r="A52">
            <v>1.5</v>
          </cell>
          <cell r="B52">
            <v>0.12951759566589174</v>
          </cell>
          <cell r="C52">
            <v>8.8636968238760151E-3</v>
          </cell>
          <cell r="D52">
            <v>0.1613138163460956</v>
          </cell>
        </row>
        <row r="53">
          <cell r="A53">
            <v>1.6000000000000005</v>
          </cell>
          <cell r="B53">
            <v>0.11092083467945546</v>
          </cell>
          <cell r="C53">
            <v>4.7681764029296686E-3</v>
          </cell>
          <cell r="D53">
            <v>0.15057521831141626</v>
          </cell>
        </row>
        <row r="54">
          <cell r="A54">
            <v>1.7000000000000002</v>
          </cell>
          <cell r="B54">
            <v>9.4049077376886905E-2</v>
          </cell>
          <cell r="C54">
            <v>2.4644383369460351E-3</v>
          </cell>
          <cell r="D54">
            <v>0.13992819741648277</v>
          </cell>
        </row>
        <row r="55">
          <cell r="A55">
            <v>1.8000000000000007</v>
          </cell>
          <cell r="B55">
            <v>7.8950158300894066E-2</v>
          </cell>
          <cell r="C55">
            <v>1.2238038602275384E-3</v>
          </cell>
          <cell r="D55">
            <v>0.12945736998880858</v>
          </cell>
        </row>
        <row r="56">
          <cell r="A56">
            <v>1.9000000000000004</v>
          </cell>
          <cell r="B56">
            <v>6.5615814774676554E-2</v>
          </cell>
          <cell r="C56">
            <v>5.8389385158291902E-4</v>
          </cell>
          <cell r="D56">
            <v>0.11923894432969367</v>
          </cell>
        </row>
        <row r="57">
          <cell r="A57">
            <v>2</v>
          </cell>
          <cell r="B57">
            <v>5.3990966513188063E-2</v>
          </cell>
          <cell r="C57">
            <v>2.6766045152977074E-4</v>
          </cell>
          <cell r="D57">
            <v>0.10934004978399575</v>
          </cell>
        </row>
        <row r="58">
          <cell r="A58">
            <v>2.1000000000000005</v>
          </cell>
          <cell r="B58">
            <v>4.3983595980427156E-2</v>
          </cell>
          <cell r="C58">
            <v>1.1788613551307929E-4</v>
          </cell>
          <cell r="D58">
            <v>9.9818310423829854E-2</v>
          </cell>
        </row>
        <row r="59">
          <cell r="A59">
            <v>2.2000000000000002</v>
          </cell>
          <cell r="B59">
            <v>3.5474592846231424E-2</v>
          </cell>
          <cell r="C59">
            <v>4.9884942580107071E-5</v>
          </cell>
          <cell r="D59">
            <v>9.0721654941518695E-2</v>
          </cell>
        </row>
        <row r="60">
          <cell r="A60">
            <v>2.3000000000000007</v>
          </cell>
          <cell r="B60">
            <v>2.832703774160112E-2</v>
          </cell>
          <cell r="C60">
            <v>2.028170413097334E-5</v>
          </cell>
          <cell r="D60">
            <v>8.208834801723297E-2</v>
          </cell>
        </row>
        <row r="61">
          <cell r="A61">
            <v>2.4000000000000004</v>
          </cell>
          <cell r="B61">
            <v>2.2394530294842882E-2</v>
          </cell>
          <cell r="C61">
            <v>7.9225981820641218E-6</v>
          </cell>
          <cell r="D61">
            <v>7.3947223119637015E-2</v>
          </cell>
        </row>
        <row r="62">
          <cell r="A62">
            <v>2.5</v>
          </cell>
          <cell r="B62">
            <v>1.752830049356854E-2</v>
          </cell>
          <cell r="C62">
            <v>2.9734390294685954E-6</v>
          </cell>
          <cell r="D62">
            <v>6.6318092528499115E-2</v>
          </cell>
        </row>
        <row r="63">
          <cell r="A63">
            <v>2.6000000000000005</v>
          </cell>
          <cell r="B63">
            <v>1.3582969233685602E-2</v>
          </cell>
          <cell r="C63">
            <v>1.0722070689395189E-6</v>
          </cell>
          <cell r="D63">
            <v>5.9212307393727882E-2</v>
          </cell>
        </row>
        <row r="64">
          <cell r="A64">
            <v>2.7</v>
          </cell>
          <cell r="B64">
            <v>1.0420934814422592E-2</v>
          </cell>
          <cell r="C64">
            <v>3.7147236891105794E-7</v>
          </cell>
          <cell r="D64">
            <v>5.2633438867262766E-2</v>
          </cell>
        </row>
        <row r="65">
          <cell r="A65">
            <v>2.8000000000000007</v>
          </cell>
          <cell r="B65">
            <v>7.915451582979946E-3</v>
          </cell>
          <cell r="C65">
            <v>1.2365241000331582E-7</v>
          </cell>
          <cell r="D65">
            <v>4.6578050713943414E-2</v>
          </cell>
        </row>
        <row r="66">
          <cell r="A66">
            <v>2.9000000000000004</v>
          </cell>
          <cell r="B66">
            <v>5.9525324197758486E-3</v>
          </cell>
          <cell r="C66">
            <v>3.9546392812489205E-8</v>
          </cell>
          <cell r="D66">
            <v>4.1036534232898159E-2</v>
          </cell>
        </row>
        <row r="67">
          <cell r="A67">
            <v>3</v>
          </cell>
          <cell r="B67">
            <v>4.4318484119380075E-3</v>
          </cell>
          <cell r="C67">
            <v>1.2151765699646572E-8</v>
          </cell>
          <cell r="D67">
            <v>3.5993977675458706E-2</v>
          </cell>
        </row>
        <row r="68">
          <cell r="A68">
            <v>3.1000000000000005</v>
          </cell>
          <cell r="B68">
            <v>3.2668190561999156E-3</v>
          </cell>
          <cell r="C68">
            <v>3.5875678159281464E-9</v>
          </cell>
          <cell r="D68">
            <v>3.1431044477247712E-2</v>
          </cell>
        </row>
        <row r="69">
          <cell r="A69">
            <v>3.2</v>
          </cell>
          <cell r="B69">
            <v>2.3840882014648404E-3</v>
          </cell>
          <cell r="C69">
            <v>1.0176280563290078E-9</v>
          </cell>
          <cell r="D69">
            <v>2.7324837363481465E-2</v>
          </cell>
        </row>
        <row r="70">
          <cell r="A70">
            <v>3.3000000000000007</v>
          </cell>
          <cell r="B70">
            <v>1.7225689390536767E-3</v>
          </cell>
          <cell r="C70">
            <v>2.773359988330605E-10</v>
          </cell>
          <cell r="D70">
            <v>2.364972856415426E-2</v>
          </cell>
        </row>
        <row r="71">
          <cell r="A71">
            <v>3.4000000000000004</v>
          </cell>
          <cell r="B71">
            <v>1.2322191684730175E-3</v>
          </cell>
          <cell r="C71">
            <v>7.2619230035835505E-11</v>
          </cell>
          <cell r="D71">
            <v>2.0378139818590296E-2</v>
          </cell>
        </row>
        <row r="72">
          <cell r="A72">
            <v>3.5</v>
          </cell>
          <cell r="B72">
            <v>8.7268269504576015E-4</v>
          </cell>
          <cell r="C72">
            <v>1.8269440816729187E-11</v>
          </cell>
          <cell r="D72">
            <v>1.7481259395806321E-2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/>
  </sheetViews>
  <sheetFormatPr defaultRowHeight="13" x14ac:dyDescent="0.2"/>
  <sheetData>
    <row r="2" spans="2:4" x14ac:dyDescent="0.2">
      <c r="B2" t="s">
        <v>9</v>
      </c>
      <c r="C2" t="s">
        <v>10</v>
      </c>
      <c r="D2" t="s">
        <v>11</v>
      </c>
    </row>
    <row r="3" spans="2:4" x14ac:dyDescent="0.2">
      <c r="B3">
        <v>30</v>
      </c>
      <c r="C3">
        <v>0</v>
      </c>
      <c r="D3">
        <v>2</v>
      </c>
    </row>
    <row r="4" spans="2:4" x14ac:dyDescent="0.2">
      <c r="B4">
        <v>40</v>
      </c>
      <c r="C4">
        <v>2</v>
      </c>
      <c r="D4">
        <v>2</v>
      </c>
    </row>
    <row r="5" spans="2:4" x14ac:dyDescent="0.2">
      <c r="B5">
        <v>50</v>
      </c>
      <c r="C5">
        <v>6</v>
      </c>
      <c r="D5">
        <v>2</v>
      </c>
    </row>
    <row r="6" spans="2:4" x14ac:dyDescent="0.2">
      <c r="B6">
        <v>60</v>
      </c>
      <c r="C6">
        <v>2</v>
      </c>
      <c r="D6">
        <v>2</v>
      </c>
    </row>
    <row r="7" spans="2:4" x14ac:dyDescent="0.2">
      <c r="B7">
        <v>70</v>
      </c>
      <c r="C7">
        <v>0</v>
      </c>
      <c r="D7">
        <v>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7" workbookViewId="0"/>
  </sheetViews>
  <sheetFormatPr defaultRowHeight="13" x14ac:dyDescent="0.2"/>
  <sheetData>
    <row r="1" spans="1:3" x14ac:dyDescent="0.2">
      <c r="A1" t="s">
        <v>1</v>
      </c>
      <c r="B1" t="s">
        <v>0</v>
      </c>
      <c r="C1" t="s">
        <v>5</v>
      </c>
    </row>
    <row r="2" spans="1:3" x14ac:dyDescent="0.2">
      <c r="A2">
        <v>0</v>
      </c>
      <c r="B2">
        <f>BINOMDIST(A2,12,1/3,FALSE)</f>
        <v>7.7073466292589456E-3</v>
      </c>
      <c r="C2">
        <f>NORMDIST(A2,$B$16,$B$18,FALSE)</f>
        <v>1.2163043332410372E-2</v>
      </c>
    </row>
    <row r="3" spans="1:3" x14ac:dyDescent="0.2">
      <c r="A3">
        <v>1</v>
      </c>
      <c r="B3">
        <f t="shared" ref="B3:B14" si="0">BINOMDIST(A3,12,1/3,FALSE)</f>
        <v>4.6244079775553636E-2</v>
      </c>
      <c r="C3">
        <f t="shared" ref="C3:C14" si="1">NORMDIST(A3,$B$16,$B$18,FALSE)</f>
        <v>4.5191188325013718E-2</v>
      </c>
    </row>
    <row r="4" spans="1:3" x14ac:dyDescent="0.2">
      <c r="A4">
        <v>2</v>
      </c>
      <c r="B4">
        <f t="shared" si="0"/>
        <v>0.12717121938277251</v>
      </c>
      <c r="C4">
        <f t="shared" si="1"/>
        <v>0.11539974210409146</v>
      </c>
    </row>
    <row r="5" spans="1:3" x14ac:dyDescent="0.2">
      <c r="A5">
        <v>3</v>
      </c>
      <c r="B5">
        <f t="shared" si="0"/>
        <v>0.21195203230462081</v>
      </c>
      <c r="C5">
        <f t="shared" si="1"/>
        <v>0.20253285479180316</v>
      </c>
    </row>
    <row r="6" spans="1:3" x14ac:dyDescent="0.2">
      <c r="A6">
        <v>4</v>
      </c>
      <c r="B6">
        <f t="shared" si="0"/>
        <v>0.23844603634269848</v>
      </c>
      <c r="C6">
        <f t="shared" si="1"/>
        <v>0.24430125595145996</v>
      </c>
    </row>
    <row r="7" spans="1:3" x14ac:dyDescent="0.2">
      <c r="A7">
        <v>5</v>
      </c>
      <c r="B7">
        <f t="shared" si="0"/>
        <v>0.19075682907415883</v>
      </c>
      <c r="C7">
        <f t="shared" si="1"/>
        <v>0.20253285479180316</v>
      </c>
    </row>
    <row r="8" spans="1:3" x14ac:dyDescent="0.2">
      <c r="A8">
        <v>6</v>
      </c>
      <c r="B8">
        <f t="shared" si="0"/>
        <v>0.11127481695992596</v>
      </c>
      <c r="C8">
        <f t="shared" si="1"/>
        <v>0.11539974210409146</v>
      </c>
    </row>
    <row r="9" spans="1:3" x14ac:dyDescent="0.2">
      <c r="A9">
        <v>7</v>
      </c>
      <c r="B9">
        <f t="shared" si="0"/>
        <v>4.7689207268539716E-2</v>
      </c>
      <c r="C9">
        <f t="shared" si="1"/>
        <v>4.5191188325013718E-2</v>
      </c>
    </row>
    <row r="10" spans="1:3" x14ac:dyDescent="0.2">
      <c r="A10">
        <v>8</v>
      </c>
      <c r="B10">
        <f t="shared" si="0"/>
        <v>1.4902877271418655E-2</v>
      </c>
      <c r="C10">
        <f t="shared" si="1"/>
        <v>1.2163043332410372E-2</v>
      </c>
    </row>
    <row r="11" spans="1:3" x14ac:dyDescent="0.2">
      <c r="A11">
        <v>9</v>
      </c>
      <c r="B11">
        <f t="shared" si="0"/>
        <v>3.3117505047596976E-3</v>
      </c>
      <c r="C11">
        <f t="shared" si="1"/>
        <v>2.249936782762473E-3</v>
      </c>
    </row>
    <row r="12" spans="1:3" x14ac:dyDescent="0.2">
      <c r="A12">
        <v>10</v>
      </c>
      <c r="B12">
        <f t="shared" si="0"/>
        <v>4.9676257571395501E-4</v>
      </c>
      <c r="C12">
        <f t="shared" si="1"/>
        <v>2.8604736192725308E-4</v>
      </c>
    </row>
    <row r="13" spans="1:3" x14ac:dyDescent="0.2">
      <c r="A13">
        <v>11</v>
      </c>
      <c r="B13">
        <f t="shared" si="0"/>
        <v>4.5160234155814145E-5</v>
      </c>
      <c r="C13">
        <f t="shared" si="1"/>
        <v>2.4994539930972299E-5</v>
      </c>
    </row>
    <row r="14" spans="1:3" x14ac:dyDescent="0.2">
      <c r="A14">
        <v>12</v>
      </c>
      <c r="B14">
        <f t="shared" si="0"/>
        <v>1.8816764231589204E-6</v>
      </c>
      <c r="C14">
        <f t="shared" si="1"/>
        <v>1.5010387947505599E-6</v>
      </c>
    </row>
    <row r="16" spans="1:3" x14ac:dyDescent="0.2">
      <c r="A16" t="s">
        <v>2</v>
      </c>
      <c r="B16">
        <f>12*(1/3)</f>
        <v>4</v>
      </c>
    </row>
    <row r="17" spans="1:2" x14ac:dyDescent="0.2">
      <c r="A17" t="s">
        <v>4</v>
      </c>
      <c r="B17">
        <f>12*(1/3)*(2/3)</f>
        <v>2.6666666666666665</v>
      </c>
    </row>
    <row r="18" spans="1:2" x14ac:dyDescent="0.2">
      <c r="A18" t="s">
        <v>3</v>
      </c>
      <c r="B18">
        <f>SQRT(B17)</f>
        <v>1.6329931618554521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3" x14ac:dyDescent="0.2"/>
  <cols>
    <col min="2" max="2" width="11.6328125" bestFit="1" customWidth="1"/>
    <col min="3" max="3" width="12.7265625" bestFit="1" customWidth="1"/>
  </cols>
  <sheetData>
    <row r="1" spans="1:4" x14ac:dyDescent="0.2">
      <c r="A1" t="s">
        <v>1</v>
      </c>
      <c r="B1" t="s">
        <v>6</v>
      </c>
      <c r="C1" t="s">
        <v>0</v>
      </c>
      <c r="D1" t="s">
        <v>7</v>
      </c>
    </row>
    <row r="2" spans="1:4" x14ac:dyDescent="0.2">
      <c r="A2">
        <v>0</v>
      </c>
      <c r="B2" s="1">
        <f t="shared" ref="B2:B26" si="0">(A2-$B$29)/$B$31</f>
        <v>-3.4641016151377548</v>
      </c>
      <c r="C2">
        <f>BINOMDIST(A2,24,1/3,FALSE)</f>
        <v>5.9403192063549235E-5</v>
      </c>
    </row>
    <row r="3" spans="1:4" x14ac:dyDescent="0.2">
      <c r="A3">
        <v>1</v>
      </c>
      <c r="B3" s="1">
        <f t="shared" si="0"/>
        <v>-3.0310889132455356</v>
      </c>
      <c r="C3">
        <f t="shared" ref="C3:C26" si="1">BINOMDIST(A3,24,1/3,FALSE)</f>
        <v>7.128383047625902E-4</v>
      </c>
      <c r="D3" s="1">
        <f>B3-B2</f>
        <v>0.43301270189221919</v>
      </c>
    </row>
    <row r="4" spans="1:4" x14ac:dyDescent="0.2">
      <c r="A4">
        <v>2</v>
      </c>
      <c r="B4" s="1">
        <f t="shared" si="0"/>
        <v>-2.598076211353316</v>
      </c>
      <c r="C4">
        <f t="shared" si="1"/>
        <v>4.0988202523848903E-3</v>
      </c>
      <c r="D4" s="1">
        <f t="shared" ref="D4:D26" si="2">B4-B3</f>
        <v>0.43301270189221963</v>
      </c>
    </row>
    <row r="5" spans="1:4" x14ac:dyDescent="0.2">
      <c r="A5">
        <v>3</v>
      </c>
      <c r="B5" s="1">
        <f t="shared" si="0"/>
        <v>-2.1650635094610968</v>
      </c>
      <c r="C5">
        <f t="shared" si="1"/>
        <v>1.5029007592077944E-2</v>
      </c>
      <c r="D5" s="1">
        <f t="shared" si="2"/>
        <v>0.43301270189221919</v>
      </c>
    </row>
    <row r="6" spans="1:4" x14ac:dyDescent="0.2">
      <c r="A6">
        <v>4</v>
      </c>
      <c r="B6" s="1">
        <f t="shared" si="0"/>
        <v>-1.7320508075688774</v>
      </c>
      <c r="C6">
        <f t="shared" si="1"/>
        <v>3.9451144929204582E-2</v>
      </c>
      <c r="D6" s="1">
        <f t="shared" si="2"/>
        <v>0.43301270189221941</v>
      </c>
    </row>
    <row r="7" spans="1:4" x14ac:dyDescent="0.2">
      <c r="A7">
        <v>5</v>
      </c>
      <c r="B7" s="1">
        <f t="shared" si="0"/>
        <v>-1.299038105676658</v>
      </c>
      <c r="C7">
        <f t="shared" si="1"/>
        <v>7.8902289858409164E-2</v>
      </c>
      <c r="D7" s="1">
        <f t="shared" si="2"/>
        <v>0.43301270189221941</v>
      </c>
    </row>
    <row r="8" spans="1:4" x14ac:dyDescent="0.2">
      <c r="A8">
        <v>6</v>
      </c>
      <c r="B8" s="1">
        <f t="shared" si="0"/>
        <v>-0.86602540378443871</v>
      </c>
      <c r="C8">
        <f t="shared" si="1"/>
        <v>0.12492862560914784</v>
      </c>
      <c r="D8" s="1">
        <f t="shared" si="2"/>
        <v>0.4330127018922193</v>
      </c>
    </row>
    <row r="9" spans="1:4" x14ac:dyDescent="0.2">
      <c r="A9">
        <v>7</v>
      </c>
      <c r="B9" s="1">
        <f t="shared" si="0"/>
        <v>-0.43301270189221935</v>
      </c>
      <c r="C9">
        <f t="shared" si="1"/>
        <v>0.16062251864033286</v>
      </c>
      <c r="D9" s="1">
        <f t="shared" si="2"/>
        <v>0.43301270189221935</v>
      </c>
    </row>
    <row r="10" spans="1:4" x14ac:dyDescent="0.2">
      <c r="A10">
        <v>8</v>
      </c>
      <c r="B10" s="1">
        <f t="shared" si="0"/>
        <v>0</v>
      </c>
      <c r="C10">
        <f t="shared" si="1"/>
        <v>0.17066142605535373</v>
      </c>
      <c r="D10" s="1">
        <f t="shared" si="2"/>
        <v>0.43301270189221935</v>
      </c>
    </row>
    <row r="11" spans="1:4" x14ac:dyDescent="0.2">
      <c r="A11">
        <v>9</v>
      </c>
      <c r="B11" s="1">
        <f t="shared" si="0"/>
        <v>0.43301270189221935</v>
      </c>
      <c r="C11">
        <f t="shared" si="1"/>
        <v>0.15169904538253659</v>
      </c>
      <c r="D11" s="1">
        <f t="shared" si="2"/>
        <v>0.43301270189221935</v>
      </c>
    </row>
    <row r="12" spans="1:4" x14ac:dyDescent="0.2">
      <c r="A12">
        <v>10</v>
      </c>
      <c r="B12" s="1">
        <f t="shared" si="0"/>
        <v>0.86602540378443871</v>
      </c>
      <c r="C12">
        <f t="shared" si="1"/>
        <v>0.11377428403690247</v>
      </c>
      <c r="D12" s="1">
        <f t="shared" si="2"/>
        <v>0.43301270189221935</v>
      </c>
    </row>
    <row r="13" spans="1:4" x14ac:dyDescent="0.2">
      <c r="A13">
        <v>11</v>
      </c>
      <c r="B13" s="1">
        <f t="shared" si="0"/>
        <v>1.299038105676658</v>
      </c>
      <c r="C13">
        <f t="shared" si="1"/>
        <v>7.2401817114392433E-2</v>
      </c>
      <c r="D13" s="1">
        <f t="shared" si="2"/>
        <v>0.4330127018922193</v>
      </c>
    </row>
    <row r="14" spans="1:4" x14ac:dyDescent="0.2">
      <c r="A14">
        <v>12</v>
      </c>
      <c r="B14" s="1">
        <f t="shared" si="0"/>
        <v>1.7320508075688774</v>
      </c>
      <c r="C14">
        <f t="shared" si="1"/>
        <v>3.9217650936962611E-2</v>
      </c>
      <c r="D14" s="1">
        <f t="shared" si="2"/>
        <v>0.43301270189221941</v>
      </c>
    </row>
    <row r="15" spans="1:4" x14ac:dyDescent="0.2">
      <c r="A15">
        <v>13</v>
      </c>
      <c r="B15" s="1">
        <f t="shared" si="0"/>
        <v>2.1650635094610968</v>
      </c>
      <c r="C15">
        <f t="shared" si="1"/>
        <v>1.8100454278598115E-2</v>
      </c>
      <c r="D15" s="1">
        <f t="shared" si="2"/>
        <v>0.43301270189221941</v>
      </c>
    </row>
    <row r="16" spans="1:4" x14ac:dyDescent="0.2">
      <c r="A16">
        <v>14</v>
      </c>
      <c r="B16" s="1">
        <f t="shared" si="0"/>
        <v>2.598076211353316</v>
      </c>
      <c r="C16">
        <f t="shared" si="1"/>
        <v>7.1108927523064113E-3</v>
      </c>
      <c r="D16" s="1">
        <f t="shared" si="2"/>
        <v>0.43301270189221919</v>
      </c>
    </row>
    <row r="17" spans="1:4" x14ac:dyDescent="0.2">
      <c r="A17">
        <v>15</v>
      </c>
      <c r="B17" s="1">
        <f t="shared" si="0"/>
        <v>3.0310889132455356</v>
      </c>
      <c r="C17">
        <f t="shared" si="1"/>
        <v>2.3702975841021364E-3</v>
      </c>
      <c r="D17" s="1">
        <f t="shared" si="2"/>
        <v>0.43301270189221963</v>
      </c>
    </row>
    <row r="18" spans="1:4" x14ac:dyDescent="0.2">
      <c r="A18">
        <v>16</v>
      </c>
      <c r="B18" s="1">
        <f t="shared" si="0"/>
        <v>3.4641016151377548</v>
      </c>
      <c r="C18">
        <f t="shared" si="1"/>
        <v>6.6664619552872593E-4</v>
      </c>
      <c r="D18" s="1">
        <f t="shared" si="2"/>
        <v>0.43301270189221919</v>
      </c>
    </row>
    <row r="19" spans="1:4" x14ac:dyDescent="0.2">
      <c r="A19">
        <v>17</v>
      </c>
      <c r="B19" s="1">
        <f t="shared" si="0"/>
        <v>3.897114317029974</v>
      </c>
      <c r="C19">
        <f t="shared" si="1"/>
        <v>1.5685792835969984E-4</v>
      </c>
      <c r="D19" s="1">
        <f t="shared" si="2"/>
        <v>0.43301270189221919</v>
      </c>
    </row>
    <row r="20" spans="1:4" x14ac:dyDescent="0.2">
      <c r="A20">
        <v>18</v>
      </c>
      <c r="B20" s="1">
        <f t="shared" si="0"/>
        <v>4.3301270189221936</v>
      </c>
      <c r="C20">
        <f t="shared" si="1"/>
        <v>3.0500152736608303E-5</v>
      </c>
      <c r="D20" s="1">
        <f t="shared" si="2"/>
        <v>0.43301270189221963</v>
      </c>
    </row>
    <row r="21" spans="1:4" x14ac:dyDescent="0.2">
      <c r="A21">
        <v>19</v>
      </c>
      <c r="B21" s="1">
        <f t="shared" si="0"/>
        <v>4.7631397208144124</v>
      </c>
      <c r="C21">
        <f t="shared" si="1"/>
        <v>4.8158135899908013E-6</v>
      </c>
      <c r="D21" s="1">
        <f t="shared" si="2"/>
        <v>0.43301270189221874</v>
      </c>
    </row>
    <row r="22" spans="1:4" x14ac:dyDescent="0.2">
      <c r="A22">
        <v>20</v>
      </c>
      <c r="B22" s="1">
        <f t="shared" si="0"/>
        <v>5.196152422706632</v>
      </c>
      <c r="C22">
        <f t="shared" si="1"/>
        <v>6.0197669874884741E-7</v>
      </c>
      <c r="D22" s="1">
        <f t="shared" si="2"/>
        <v>0.43301270189221963</v>
      </c>
    </row>
    <row r="23" spans="1:4" x14ac:dyDescent="0.2">
      <c r="A23">
        <v>21</v>
      </c>
      <c r="B23" s="1">
        <f t="shared" si="0"/>
        <v>5.6291651245988517</v>
      </c>
      <c r="C23">
        <f t="shared" si="1"/>
        <v>5.7331114166557166E-8</v>
      </c>
      <c r="D23" s="1">
        <f t="shared" si="2"/>
        <v>0.43301270189221963</v>
      </c>
    </row>
    <row r="24" spans="1:4" x14ac:dyDescent="0.2">
      <c r="A24">
        <v>22</v>
      </c>
      <c r="B24" s="1">
        <f t="shared" si="0"/>
        <v>6.0621778264910713</v>
      </c>
      <c r="C24">
        <f t="shared" si="1"/>
        <v>3.9089396022652674E-9</v>
      </c>
      <c r="D24" s="1">
        <f t="shared" si="2"/>
        <v>0.43301270189221963</v>
      </c>
    </row>
    <row r="25" spans="1:4" x14ac:dyDescent="0.2">
      <c r="A25">
        <v>23</v>
      </c>
      <c r="B25" s="1">
        <f t="shared" si="0"/>
        <v>6.49519052838329</v>
      </c>
      <c r="C25">
        <f t="shared" si="1"/>
        <v>1.6995389575066333E-10</v>
      </c>
      <c r="D25" s="1">
        <f t="shared" si="2"/>
        <v>0.43301270189221874</v>
      </c>
    </row>
    <row r="26" spans="1:4" x14ac:dyDescent="0.2">
      <c r="A26">
        <v>24</v>
      </c>
      <c r="B26" s="1">
        <f t="shared" si="0"/>
        <v>6.9282032302755097</v>
      </c>
      <c r="C26">
        <f t="shared" si="1"/>
        <v>3.5407061614721485E-12</v>
      </c>
      <c r="D26" s="1">
        <f t="shared" si="2"/>
        <v>0.43301270189221963</v>
      </c>
    </row>
    <row r="29" spans="1:4" x14ac:dyDescent="0.2">
      <c r="A29" t="s">
        <v>2</v>
      </c>
      <c r="B29">
        <f>24*(1/3)</f>
        <v>8</v>
      </c>
    </row>
    <row r="30" spans="1:4" x14ac:dyDescent="0.2">
      <c r="A30" t="s">
        <v>4</v>
      </c>
      <c r="B30">
        <f>24*(1/3)*(2/3)</f>
        <v>5.333333333333333</v>
      </c>
    </row>
    <row r="31" spans="1:4" x14ac:dyDescent="0.2">
      <c r="A31" t="s">
        <v>3</v>
      </c>
      <c r="B31">
        <f>SQRT(B30)</f>
        <v>2.3094010767585029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6" workbookViewId="0"/>
  </sheetViews>
  <sheetFormatPr defaultRowHeight="13" x14ac:dyDescent="0.2"/>
  <cols>
    <col min="3" max="3" width="12.7265625" bestFit="1" customWidth="1"/>
  </cols>
  <sheetData>
    <row r="1" spans="1:4" x14ac:dyDescent="0.2">
      <c r="A1" t="s">
        <v>1</v>
      </c>
      <c r="B1" t="s">
        <v>6</v>
      </c>
      <c r="C1" t="s">
        <v>0</v>
      </c>
      <c r="D1" t="s">
        <v>7</v>
      </c>
    </row>
    <row r="2" spans="1:4" x14ac:dyDescent="0.2">
      <c r="A2">
        <v>0</v>
      </c>
      <c r="B2" s="1">
        <f>(A2-$B$52)/$B$54</f>
        <v>-4.8989794855663558</v>
      </c>
      <c r="C2">
        <f>BINOMDIST(A2,48,1/3,FALSE)</f>
        <v>3.5287392273389191E-9</v>
      </c>
    </row>
    <row r="3" spans="1:4" x14ac:dyDescent="0.2">
      <c r="A3">
        <v>1</v>
      </c>
      <c r="B3" s="1">
        <f t="shared" ref="B3:B50" si="0">(A3-$B$52)/$B$54</f>
        <v>-4.5927932677184593</v>
      </c>
      <c r="C3">
        <f t="shared" ref="C3:C50" si="1">BINOMDIST(A3,48,1/3,FALSE)</f>
        <v>8.4689741456133806E-8</v>
      </c>
      <c r="D3" s="1">
        <f>B3-B2</f>
        <v>0.30618621784789646</v>
      </c>
    </row>
    <row r="4" spans="1:4" x14ac:dyDescent="0.2">
      <c r="A4">
        <v>2</v>
      </c>
      <c r="B4" s="1">
        <f t="shared" si="0"/>
        <v>-4.286607049870562</v>
      </c>
      <c r="C4">
        <f t="shared" si="1"/>
        <v>9.9510446210957419E-7</v>
      </c>
      <c r="D4" s="1">
        <f t="shared" ref="D4:D50" si="2">B4-B3</f>
        <v>0.30618621784789735</v>
      </c>
    </row>
    <row r="5" spans="1:4" x14ac:dyDescent="0.2">
      <c r="A5">
        <v>3</v>
      </c>
      <c r="B5" s="1">
        <f t="shared" si="0"/>
        <v>-3.9804208320226646</v>
      </c>
      <c r="C5">
        <f t="shared" si="1"/>
        <v>7.6291342095067233E-6</v>
      </c>
      <c r="D5" s="1">
        <f t="shared" si="2"/>
        <v>0.30618621784789735</v>
      </c>
    </row>
    <row r="6" spans="1:4" x14ac:dyDescent="0.2">
      <c r="A6">
        <v>4</v>
      </c>
      <c r="B6" s="1">
        <f t="shared" si="0"/>
        <v>-3.6742346141747673</v>
      </c>
      <c r="C6">
        <f t="shared" si="1"/>
        <v>4.2913879928475292E-5</v>
      </c>
      <c r="D6" s="1">
        <f t="shared" si="2"/>
        <v>0.30618621784789735</v>
      </c>
    </row>
    <row r="7" spans="1:4" x14ac:dyDescent="0.2">
      <c r="A7">
        <v>5</v>
      </c>
      <c r="B7" s="1">
        <f t="shared" si="0"/>
        <v>-3.3680483963268699</v>
      </c>
      <c r="C7">
        <f t="shared" si="1"/>
        <v>1.8882107168529096E-4</v>
      </c>
      <c r="D7" s="1">
        <f t="shared" si="2"/>
        <v>0.30618621784789735</v>
      </c>
    </row>
    <row r="8" spans="1:4" x14ac:dyDescent="0.2">
      <c r="A8">
        <v>6</v>
      </c>
      <c r="B8" s="1">
        <f t="shared" si="0"/>
        <v>-3.0618621784789726</v>
      </c>
      <c r="C8">
        <f t="shared" si="1"/>
        <v>6.7660884020562836E-4</v>
      </c>
      <c r="D8" s="1">
        <f t="shared" si="2"/>
        <v>0.30618621784789735</v>
      </c>
    </row>
    <row r="9" spans="1:4" x14ac:dyDescent="0.2">
      <c r="A9">
        <v>7</v>
      </c>
      <c r="B9" s="1">
        <f t="shared" si="0"/>
        <v>-2.7556759606310752</v>
      </c>
      <c r="C9">
        <f t="shared" si="1"/>
        <v>2.0298265206168788E-3</v>
      </c>
      <c r="D9" s="1">
        <f t="shared" si="2"/>
        <v>0.30618621784789735</v>
      </c>
    </row>
    <row r="10" spans="1:4" x14ac:dyDescent="0.2">
      <c r="A10">
        <v>8</v>
      </c>
      <c r="B10" s="1">
        <f t="shared" si="0"/>
        <v>-2.4494897427831779</v>
      </c>
      <c r="C10">
        <f t="shared" si="1"/>
        <v>5.2014304590807595E-3</v>
      </c>
      <c r="D10" s="1">
        <f t="shared" si="2"/>
        <v>0.30618621784789735</v>
      </c>
    </row>
    <row r="11" spans="1:4" x14ac:dyDescent="0.2">
      <c r="A11">
        <v>9</v>
      </c>
      <c r="B11" s="1">
        <f t="shared" si="0"/>
        <v>-2.143303524935281</v>
      </c>
      <c r="C11">
        <f t="shared" si="1"/>
        <v>1.155873435351279E-2</v>
      </c>
      <c r="D11" s="1">
        <f t="shared" si="2"/>
        <v>0.3061862178478969</v>
      </c>
    </row>
    <row r="12" spans="1:4" x14ac:dyDescent="0.2">
      <c r="A12">
        <v>10</v>
      </c>
      <c r="B12" s="1">
        <f t="shared" si="0"/>
        <v>-1.8371173070873836</v>
      </c>
      <c r="C12">
        <f t="shared" si="1"/>
        <v>2.2539531989349944E-2</v>
      </c>
      <c r="D12" s="1">
        <f t="shared" si="2"/>
        <v>0.30618621784789735</v>
      </c>
    </row>
    <row r="13" spans="1:4" x14ac:dyDescent="0.2">
      <c r="A13">
        <v>11</v>
      </c>
      <c r="B13" s="1">
        <f t="shared" si="0"/>
        <v>-1.5309310892394863</v>
      </c>
      <c r="C13">
        <f t="shared" si="1"/>
        <v>3.8931918890695395E-2</v>
      </c>
      <c r="D13" s="1">
        <f t="shared" si="2"/>
        <v>0.30618621784789735</v>
      </c>
    </row>
    <row r="14" spans="1:4" x14ac:dyDescent="0.2">
      <c r="A14">
        <v>12</v>
      </c>
      <c r="B14" s="1">
        <f t="shared" si="0"/>
        <v>-1.2247448713915889</v>
      </c>
      <c r="C14">
        <f t="shared" si="1"/>
        <v>6.0020041623155371E-2</v>
      </c>
      <c r="D14" s="1">
        <f t="shared" si="2"/>
        <v>0.30618621784789735</v>
      </c>
    </row>
    <row r="15" spans="1:4" x14ac:dyDescent="0.2">
      <c r="A15">
        <v>13</v>
      </c>
      <c r="B15" s="1">
        <f t="shared" si="0"/>
        <v>-0.91855865354369182</v>
      </c>
      <c r="C15">
        <f t="shared" si="1"/>
        <v>8.3104673016676622E-2</v>
      </c>
      <c r="D15" s="1">
        <f t="shared" si="2"/>
        <v>0.30618621784789712</v>
      </c>
    </row>
    <row r="16" spans="1:4" x14ac:dyDescent="0.2">
      <c r="A16">
        <v>14</v>
      </c>
      <c r="B16" s="1">
        <f t="shared" si="0"/>
        <v>-0.61237243569579447</v>
      </c>
      <c r="C16">
        <f t="shared" si="1"/>
        <v>0.10388084127084578</v>
      </c>
      <c r="D16" s="1">
        <f t="shared" si="2"/>
        <v>0.30618621784789735</v>
      </c>
    </row>
    <row r="17" spans="1:4" x14ac:dyDescent="0.2">
      <c r="A17">
        <v>15</v>
      </c>
      <c r="B17" s="1">
        <f t="shared" si="0"/>
        <v>-0.30618621784789724</v>
      </c>
      <c r="C17">
        <f t="shared" si="1"/>
        <v>0.11773162010695853</v>
      </c>
      <c r="D17" s="1">
        <f t="shared" si="2"/>
        <v>0.30618621784789724</v>
      </c>
    </row>
    <row r="18" spans="1:4" x14ac:dyDescent="0.2">
      <c r="A18">
        <v>16</v>
      </c>
      <c r="B18" s="1">
        <f t="shared" si="0"/>
        <v>0</v>
      </c>
      <c r="C18">
        <f t="shared" si="1"/>
        <v>0.12141073323530105</v>
      </c>
      <c r="D18" s="1">
        <f t="shared" si="2"/>
        <v>0.30618621784789724</v>
      </c>
    </row>
    <row r="19" spans="1:4" x14ac:dyDescent="0.2">
      <c r="A19">
        <v>17</v>
      </c>
      <c r="B19" s="1">
        <f t="shared" si="0"/>
        <v>0.30618621784789724</v>
      </c>
      <c r="C19">
        <f t="shared" si="1"/>
        <v>0.11426892539793036</v>
      </c>
      <c r="D19" s="1">
        <f t="shared" si="2"/>
        <v>0.30618621784789724</v>
      </c>
    </row>
    <row r="20" spans="1:4" x14ac:dyDescent="0.2">
      <c r="A20">
        <v>18</v>
      </c>
      <c r="B20" s="1">
        <f t="shared" si="0"/>
        <v>0.61237243569579447</v>
      </c>
      <c r="C20">
        <f t="shared" si="1"/>
        <v>9.8398241314884505E-2</v>
      </c>
      <c r="D20" s="1">
        <f t="shared" si="2"/>
        <v>0.30618621784789724</v>
      </c>
    </row>
    <row r="21" spans="1:4" x14ac:dyDescent="0.2">
      <c r="A21">
        <v>19</v>
      </c>
      <c r="B21" s="1">
        <f t="shared" si="0"/>
        <v>0.91855865354369182</v>
      </c>
      <c r="C21">
        <f t="shared" si="1"/>
        <v>7.7682822090698281E-2</v>
      </c>
      <c r="D21" s="1">
        <f t="shared" si="2"/>
        <v>0.30618621784789735</v>
      </c>
    </row>
    <row r="22" spans="1:4" x14ac:dyDescent="0.2">
      <c r="A22">
        <v>20</v>
      </c>
      <c r="B22" s="1">
        <f t="shared" si="0"/>
        <v>1.2247448713915889</v>
      </c>
      <c r="C22">
        <f t="shared" si="1"/>
        <v>5.6320046015756284E-2</v>
      </c>
      <c r="D22" s="1">
        <f t="shared" si="2"/>
        <v>0.30618621784789712</v>
      </c>
    </row>
    <row r="23" spans="1:4" x14ac:dyDescent="0.2">
      <c r="A23">
        <v>21</v>
      </c>
      <c r="B23" s="1">
        <f t="shared" si="0"/>
        <v>1.5309310892394863</v>
      </c>
      <c r="C23">
        <f t="shared" si="1"/>
        <v>3.7546697343837525E-2</v>
      </c>
      <c r="D23" s="1">
        <f t="shared" si="2"/>
        <v>0.30618621784789735</v>
      </c>
    </row>
    <row r="24" spans="1:4" x14ac:dyDescent="0.2">
      <c r="A24">
        <v>22</v>
      </c>
      <c r="B24" s="1">
        <f t="shared" si="0"/>
        <v>1.8371173070873836</v>
      </c>
      <c r="C24">
        <f t="shared" si="1"/>
        <v>2.3040018824627539E-2</v>
      </c>
      <c r="D24" s="1">
        <f t="shared" si="2"/>
        <v>0.30618621784789735</v>
      </c>
    </row>
    <row r="25" spans="1:4" x14ac:dyDescent="0.2">
      <c r="A25">
        <v>23</v>
      </c>
      <c r="B25" s="1">
        <f t="shared" si="0"/>
        <v>2.143303524935281</v>
      </c>
      <c r="C25">
        <f t="shared" si="1"/>
        <v>1.3022619335659067E-2</v>
      </c>
      <c r="D25" s="1">
        <f t="shared" si="2"/>
        <v>0.30618621784789735</v>
      </c>
    </row>
    <row r="26" spans="1:4" x14ac:dyDescent="0.2">
      <c r="A26">
        <v>24</v>
      </c>
      <c r="B26" s="1">
        <f t="shared" si="0"/>
        <v>2.4494897427831779</v>
      </c>
      <c r="C26">
        <f t="shared" si="1"/>
        <v>6.7826142373224284E-3</v>
      </c>
      <c r="D26" s="1">
        <f t="shared" si="2"/>
        <v>0.3061862178478969</v>
      </c>
    </row>
    <row r="27" spans="1:4" x14ac:dyDescent="0.2">
      <c r="A27">
        <v>25</v>
      </c>
      <c r="B27" s="1">
        <f t="shared" si="0"/>
        <v>2.7556759606310752</v>
      </c>
      <c r="C27">
        <f t="shared" si="1"/>
        <v>3.2556548339147603E-3</v>
      </c>
      <c r="D27" s="1">
        <f t="shared" si="2"/>
        <v>0.30618621784789735</v>
      </c>
    </row>
    <row r="28" spans="1:4" x14ac:dyDescent="0.2">
      <c r="A28">
        <v>26</v>
      </c>
      <c r="B28" s="1">
        <f t="shared" si="0"/>
        <v>3.0618621784789726</v>
      </c>
      <c r="C28">
        <f t="shared" si="1"/>
        <v>1.440001176539222E-3</v>
      </c>
      <c r="D28" s="1">
        <f t="shared" si="2"/>
        <v>0.30618621784789735</v>
      </c>
    </row>
    <row r="29" spans="1:4" x14ac:dyDescent="0.2">
      <c r="A29">
        <v>27</v>
      </c>
      <c r="B29" s="1">
        <f t="shared" si="0"/>
        <v>3.3680483963268699</v>
      </c>
      <c r="C29">
        <f t="shared" si="1"/>
        <v>5.8666714599745981E-4</v>
      </c>
      <c r="D29" s="1">
        <f t="shared" si="2"/>
        <v>0.30618621784789735</v>
      </c>
    </row>
    <row r="30" spans="1:4" x14ac:dyDescent="0.2">
      <c r="A30">
        <v>28</v>
      </c>
      <c r="B30" s="1">
        <f t="shared" si="0"/>
        <v>3.6742346141747673</v>
      </c>
      <c r="C30">
        <f t="shared" si="1"/>
        <v>2.2000017974904825E-4</v>
      </c>
      <c r="D30" s="1">
        <f t="shared" si="2"/>
        <v>0.30618621784789735</v>
      </c>
    </row>
    <row r="31" spans="1:4" x14ac:dyDescent="0.2">
      <c r="A31">
        <v>29</v>
      </c>
      <c r="B31" s="1">
        <f t="shared" si="0"/>
        <v>3.9804208320226646</v>
      </c>
      <c r="C31">
        <f t="shared" si="1"/>
        <v>7.5862130947947662E-5</v>
      </c>
      <c r="D31" s="1">
        <f t="shared" si="2"/>
        <v>0.30618621784789735</v>
      </c>
    </row>
    <row r="32" spans="1:4" x14ac:dyDescent="0.2">
      <c r="A32">
        <v>30</v>
      </c>
      <c r="B32" s="1">
        <f t="shared" si="0"/>
        <v>4.286607049870562</v>
      </c>
      <c r="C32">
        <f t="shared" si="1"/>
        <v>2.4023008133516755E-5</v>
      </c>
      <c r="D32" s="1">
        <f t="shared" si="2"/>
        <v>0.30618621784789735</v>
      </c>
    </row>
    <row r="33" spans="1:4" x14ac:dyDescent="0.2">
      <c r="A33">
        <v>31</v>
      </c>
      <c r="B33" s="1">
        <f t="shared" si="0"/>
        <v>4.5927932677184593</v>
      </c>
      <c r="C33">
        <f t="shared" si="1"/>
        <v>6.9744217161822638E-6</v>
      </c>
      <c r="D33" s="1">
        <f t="shared" si="2"/>
        <v>0.30618621784789735</v>
      </c>
    </row>
    <row r="34" spans="1:4" x14ac:dyDescent="0.2">
      <c r="A34">
        <v>32</v>
      </c>
      <c r="B34" s="1">
        <f t="shared" si="0"/>
        <v>4.8989794855663558</v>
      </c>
      <c r="C34">
        <f t="shared" si="1"/>
        <v>1.8525807683609188E-6</v>
      </c>
      <c r="D34" s="1">
        <f t="shared" si="2"/>
        <v>0.30618621784789646</v>
      </c>
    </row>
    <row r="35" spans="1:4" x14ac:dyDescent="0.2">
      <c r="A35">
        <v>33</v>
      </c>
      <c r="B35" s="1">
        <f t="shared" si="0"/>
        <v>5.2051657034142531</v>
      </c>
      <c r="C35">
        <f t="shared" si="1"/>
        <v>4.4911048929961721E-7</v>
      </c>
      <c r="D35" s="1">
        <f t="shared" si="2"/>
        <v>0.30618621784789735</v>
      </c>
    </row>
    <row r="36" spans="1:4" x14ac:dyDescent="0.2">
      <c r="A36">
        <v>34</v>
      </c>
      <c r="B36" s="1">
        <f t="shared" si="0"/>
        <v>5.5113519212621505</v>
      </c>
      <c r="C36">
        <f t="shared" si="1"/>
        <v>9.9068490286679732E-8</v>
      </c>
      <c r="D36" s="1">
        <f t="shared" si="2"/>
        <v>0.30618621784789735</v>
      </c>
    </row>
    <row r="37" spans="1:4" x14ac:dyDescent="0.2">
      <c r="A37">
        <v>35</v>
      </c>
      <c r="B37" s="1">
        <f t="shared" si="0"/>
        <v>5.8175381391100478</v>
      </c>
      <c r="C37">
        <f t="shared" si="1"/>
        <v>1.9813698057335989E-8</v>
      </c>
      <c r="D37" s="1">
        <f t="shared" si="2"/>
        <v>0.30618621784789735</v>
      </c>
    </row>
    <row r="38" spans="1:4" x14ac:dyDescent="0.2">
      <c r="A38">
        <v>36</v>
      </c>
      <c r="B38" s="1">
        <f t="shared" si="0"/>
        <v>6.1237243569579451</v>
      </c>
      <c r="C38">
        <f t="shared" si="1"/>
        <v>3.5774732603523203E-9</v>
      </c>
      <c r="D38" s="1">
        <f t="shared" si="2"/>
        <v>0.30618621784789735</v>
      </c>
    </row>
    <row r="39" spans="1:4" x14ac:dyDescent="0.2">
      <c r="A39">
        <v>37</v>
      </c>
      <c r="B39" s="1">
        <f t="shared" si="0"/>
        <v>6.4299105748058425</v>
      </c>
      <c r="C39">
        <f t="shared" si="1"/>
        <v>5.8013079897605379E-10</v>
      </c>
      <c r="D39" s="1">
        <f t="shared" si="2"/>
        <v>0.30618621784789735</v>
      </c>
    </row>
    <row r="40" spans="1:4" x14ac:dyDescent="0.2">
      <c r="A40">
        <v>38</v>
      </c>
      <c r="B40" s="1">
        <f t="shared" si="0"/>
        <v>6.7360967926537398</v>
      </c>
      <c r="C40">
        <f t="shared" si="1"/>
        <v>8.3966299851797751E-11</v>
      </c>
      <c r="D40" s="1">
        <f t="shared" si="2"/>
        <v>0.30618621784789735</v>
      </c>
    </row>
    <row r="41" spans="1:4" x14ac:dyDescent="0.2">
      <c r="A41">
        <v>39</v>
      </c>
      <c r="B41" s="1">
        <f t="shared" si="0"/>
        <v>7.0422830105016372</v>
      </c>
      <c r="C41">
        <f t="shared" si="1"/>
        <v>1.0764910237409949E-11</v>
      </c>
      <c r="D41" s="1">
        <f t="shared" si="2"/>
        <v>0.30618621784789735</v>
      </c>
    </row>
    <row r="42" spans="1:4" x14ac:dyDescent="0.2">
      <c r="A42">
        <v>40</v>
      </c>
      <c r="B42" s="1">
        <f t="shared" si="0"/>
        <v>7.3484692283495345</v>
      </c>
      <c r="C42">
        <f t="shared" si="1"/>
        <v>1.2110524017086138E-12</v>
      </c>
      <c r="D42" s="1">
        <f t="shared" si="2"/>
        <v>0.30618621784789735</v>
      </c>
    </row>
    <row r="43" spans="1:4" x14ac:dyDescent="0.2">
      <c r="A43">
        <v>41</v>
      </c>
      <c r="B43" s="1">
        <f t="shared" si="0"/>
        <v>7.6546554461974319</v>
      </c>
      <c r="C43">
        <f t="shared" si="1"/>
        <v>1.1815145382523072E-13</v>
      </c>
      <c r="D43" s="1">
        <f t="shared" si="2"/>
        <v>0.30618621784789735</v>
      </c>
    </row>
    <row r="44" spans="1:4" x14ac:dyDescent="0.2">
      <c r="A44">
        <v>42</v>
      </c>
      <c r="B44" s="1">
        <f t="shared" si="0"/>
        <v>7.9608416640453292</v>
      </c>
      <c r="C44">
        <f t="shared" si="1"/>
        <v>9.8459544854359393E-15</v>
      </c>
      <c r="D44" s="1">
        <f t="shared" si="2"/>
        <v>0.30618621784789735</v>
      </c>
    </row>
    <row r="45" spans="1:4" x14ac:dyDescent="0.2">
      <c r="A45">
        <v>43</v>
      </c>
      <c r="B45" s="1">
        <f t="shared" si="0"/>
        <v>8.2670278818932257</v>
      </c>
      <c r="C45">
        <f t="shared" si="1"/>
        <v>6.8692705712343443E-16</v>
      </c>
      <c r="D45" s="1">
        <f t="shared" si="2"/>
        <v>0.30618621784789646</v>
      </c>
    </row>
    <row r="46" spans="1:4" x14ac:dyDescent="0.2">
      <c r="A46">
        <v>44</v>
      </c>
      <c r="B46" s="1">
        <f t="shared" si="0"/>
        <v>8.5732140997411239</v>
      </c>
      <c r="C46">
        <f t="shared" si="1"/>
        <v>3.9029946427468096E-17</v>
      </c>
      <c r="D46" s="1">
        <f t="shared" si="2"/>
        <v>0.30618621784789823</v>
      </c>
    </row>
    <row r="47" spans="1:4" x14ac:dyDescent="0.2">
      <c r="A47">
        <v>45</v>
      </c>
      <c r="B47" s="1">
        <f t="shared" si="0"/>
        <v>8.8794003175890204</v>
      </c>
      <c r="C47">
        <f t="shared" si="1"/>
        <v>1.7346642856652495E-18</v>
      </c>
      <c r="D47" s="1">
        <f t="shared" si="2"/>
        <v>0.30618621784789646</v>
      </c>
    </row>
    <row r="48" spans="1:4" x14ac:dyDescent="0.2">
      <c r="A48">
        <v>46</v>
      </c>
      <c r="B48" s="1">
        <f t="shared" si="0"/>
        <v>9.1855865354369186</v>
      </c>
      <c r="C48">
        <f t="shared" si="1"/>
        <v>5.6565139749953873E-20</v>
      </c>
      <c r="D48" s="1">
        <f t="shared" si="2"/>
        <v>0.30618621784789823</v>
      </c>
    </row>
    <row r="49" spans="1:4" x14ac:dyDescent="0.2">
      <c r="A49">
        <v>47</v>
      </c>
      <c r="B49" s="1">
        <f t="shared" si="0"/>
        <v>9.4917727532848151</v>
      </c>
      <c r="C49">
        <f t="shared" si="1"/>
        <v>1.2035136117011371E-21</v>
      </c>
      <c r="D49" s="1">
        <f t="shared" si="2"/>
        <v>0.30618621784789646</v>
      </c>
    </row>
    <row r="50" spans="1:4" x14ac:dyDescent="0.2">
      <c r="A50">
        <v>48</v>
      </c>
      <c r="B50" s="1">
        <f t="shared" si="0"/>
        <v>9.7979589711327115</v>
      </c>
      <c r="C50">
        <f t="shared" si="1"/>
        <v>1.2536600121886835E-23</v>
      </c>
      <c r="D50" s="1">
        <f t="shared" si="2"/>
        <v>0.30618621784789646</v>
      </c>
    </row>
    <row r="52" spans="1:4" x14ac:dyDescent="0.2">
      <c r="A52" t="s">
        <v>2</v>
      </c>
      <c r="B52">
        <f>48*(1/3)</f>
        <v>16</v>
      </c>
    </row>
    <row r="53" spans="1:4" x14ac:dyDescent="0.2">
      <c r="A53" t="s">
        <v>4</v>
      </c>
      <c r="B53">
        <f>48*(1/3)*(2/3)</f>
        <v>10.666666666666666</v>
      </c>
    </row>
    <row r="54" spans="1:4" x14ac:dyDescent="0.2">
      <c r="A54" t="s">
        <v>3</v>
      </c>
      <c r="B54">
        <f>SQRT(B53)</f>
        <v>3.2659863237109041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/>
  </sheetViews>
  <sheetFormatPr defaultRowHeight="13" x14ac:dyDescent="0.2"/>
  <cols>
    <col min="3" max="3" width="14.54296875" bestFit="1" customWidth="1"/>
  </cols>
  <sheetData>
    <row r="1" spans="1:4" x14ac:dyDescent="0.2">
      <c r="A1" t="s">
        <v>8</v>
      </c>
      <c r="B1" t="s">
        <v>12</v>
      </c>
      <c r="C1" t="s">
        <v>13</v>
      </c>
      <c r="D1" t="s">
        <v>14</v>
      </c>
    </row>
    <row r="2" spans="1:4" x14ac:dyDescent="0.2">
      <c r="A2">
        <v>-3.5</v>
      </c>
      <c r="B2">
        <f>_xlfn.NORM.DIST(A2,0,1,FALSE)</f>
        <v>8.7268269504576015E-4</v>
      </c>
      <c r="C2">
        <f>_xlfn.NORM.DIST(A2,0,0.5,FALSE)</f>
        <v>1.8269440816729187E-11</v>
      </c>
      <c r="D2">
        <f>_xlfn.NORM.DIST(A2,0,1.5,FALSE)</f>
        <v>1.7481259395806321E-2</v>
      </c>
    </row>
    <row r="3" spans="1:4" x14ac:dyDescent="0.2">
      <c r="A3">
        <v>-3.4</v>
      </c>
      <c r="B3">
        <f t="shared" ref="B3:B66" si="0">_xlfn.NORM.DIST(A3,0,1,FALSE)</f>
        <v>1.2322191684730199E-3</v>
      </c>
      <c r="C3">
        <f t="shared" ref="C3:C66" si="1">_xlfn.NORM.DIST(A3,0,0.5,FALSE)</f>
        <v>7.2619230035836009E-11</v>
      </c>
      <c r="D3">
        <f t="shared" ref="D3:D66" si="2">_xlfn.NORM.DIST(A3,0,1.5,FALSE)</f>
        <v>2.0378139818590324E-2</v>
      </c>
    </row>
    <row r="4" spans="1:4" x14ac:dyDescent="0.2">
      <c r="A4">
        <v>-3.3</v>
      </c>
      <c r="B4">
        <f t="shared" si="0"/>
        <v>1.7225689390536812E-3</v>
      </c>
      <c r="C4">
        <f t="shared" si="1"/>
        <v>2.7733599883306344E-10</v>
      </c>
      <c r="D4">
        <f t="shared" si="2"/>
        <v>2.3649728564154305E-2</v>
      </c>
    </row>
    <row r="5" spans="1:4" x14ac:dyDescent="0.2">
      <c r="A5">
        <v>-3.2</v>
      </c>
      <c r="B5">
        <f t="shared" si="0"/>
        <v>2.3840882014648404E-3</v>
      </c>
      <c r="C5">
        <f t="shared" si="1"/>
        <v>1.0176280563290078E-9</v>
      </c>
      <c r="D5">
        <f t="shared" si="2"/>
        <v>2.7324837363481465E-2</v>
      </c>
    </row>
    <row r="6" spans="1:4" x14ac:dyDescent="0.2">
      <c r="A6">
        <v>-3.1</v>
      </c>
      <c r="B6">
        <f t="shared" si="0"/>
        <v>3.2668190561999182E-3</v>
      </c>
      <c r="C6">
        <f t="shared" si="1"/>
        <v>3.5875678159281588E-9</v>
      </c>
      <c r="D6">
        <f t="shared" si="2"/>
        <v>3.1431044477247712E-2</v>
      </c>
    </row>
    <row r="7" spans="1:4" x14ac:dyDescent="0.2">
      <c r="A7">
        <v>-3</v>
      </c>
      <c r="B7">
        <f t="shared" si="0"/>
        <v>4.4318484119380075E-3</v>
      </c>
      <c r="C7">
        <f t="shared" si="1"/>
        <v>1.2151765699646572E-8</v>
      </c>
      <c r="D7">
        <f t="shared" si="2"/>
        <v>3.5993977675458706E-2</v>
      </c>
    </row>
    <row r="8" spans="1:4" x14ac:dyDescent="0.2">
      <c r="A8">
        <v>-2.9</v>
      </c>
      <c r="B8">
        <f t="shared" si="0"/>
        <v>5.9525324197758538E-3</v>
      </c>
      <c r="C8">
        <f t="shared" si="1"/>
        <v>3.9546392812489344E-8</v>
      </c>
      <c r="D8">
        <f t="shared" si="2"/>
        <v>4.1036534232898179E-2</v>
      </c>
    </row>
    <row r="9" spans="1:4" x14ac:dyDescent="0.2">
      <c r="A9">
        <v>-2.8</v>
      </c>
      <c r="B9">
        <f t="shared" si="0"/>
        <v>7.9154515829799686E-3</v>
      </c>
      <c r="C9">
        <f t="shared" si="1"/>
        <v>1.2365241000331715E-7</v>
      </c>
      <c r="D9">
        <f t="shared" si="2"/>
        <v>4.657805071394347E-2</v>
      </c>
    </row>
    <row r="10" spans="1:4" x14ac:dyDescent="0.2">
      <c r="A10">
        <v>-2.7</v>
      </c>
      <c r="B10">
        <f t="shared" si="0"/>
        <v>1.0420934814422592E-2</v>
      </c>
      <c r="C10">
        <f t="shared" si="1"/>
        <v>3.7147236891105794E-7</v>
      </c>
      <c r="D10">
        <f t="shared" si="2"/>
        <v>5.2633438867262766E-2</v>
      </c>
    </row>
    <row r="11" spans="1:4" x14ac:dyDescent="0.2">
      <c r="A11">
        <v>-2.6</v>
      </c>
      <c r="B11">
        <f t="shared" si="0"/>
        <v>1.3582969233685613E-2</v>
      </c>
      <c r="C11">
        <f t="shared" si="1"/>
        <v>1.0722070689395229E-6</v>
      </c>
      <c r="D11">
        <f t="shared" si="2"/>
        <v>5.9212307393727903E-2</v>
      </c>
    </row>
    <row r="12" spans="1:4" x14ac:dyDescent="0.2">
      <c r="A12">
        <v>-2.5</v>
      </c>
      <c r="B12">
        <f t="shared" si="0"/>
        <v>1.752830049356854E-2</v>
      </c>
      <c r="C12">
        <f t="shared" si="1"/>
        <v>2.9734390294685954E-6</v>
      </c>
      <c r="D12">
        <f t="shared" si="2"/>
        <v>6.6318092528499115E-2</v>
      </c>
    </row>
    <row r="13" spans="1:4" x14ac:dyDescent="0.2">
      <c r="A13">
        <v>-2.4</v>
      </c>
      <c r="B13">
        <f t="shared" si="0"/>
        <v>2.2394530294842899E-2</v>
      </c>
      <c r="C13">
        <f t="shared" si="1"/>
        <v>7.9225981820641506E-6</v>
      </c>
      <c r="D13">
        <f t="shared" si="2"/>
        <v>7.3947223119637057E-2</v>
      </c>
    </row>
    <row r="14" spans="1:4" x14ac:dyDescent="0.2">
      <c r="A14">
        <v>-2.2999999999999998</v>
      </c>
      <c r="B14">
        <f t="shared" si="0"/>
        <v>2.8327037741601186E-2</v>
      </c>
      <c r="C14">
        <f t="shared" si="1"/>
        <v>2.0281704130973517E-5</v>
      </c>
      <c r="D14">
        <f t="shared" si="2"/>
        <v>8.2088348017233054E-2</v>
      </c>
    </row>
    <row r="15" spans="1:4" x14ac:dyDescent="0.2">
      <c r="A15">
        <v>-2.2000000000000002</v>
      </c>
      <c r="B15">
        <f t="shared" si="0"/>
        <v>3.5474592846231424E-2</v>
      </c>
      <c r="C15">
        <f t="shared" si="1"/>
        <v>4.9884942580107071E-5</v>
      </c>
      <c r="D15">
        <f t="shared" si="2"/>
        <v>9.0721654941518695E-2</v>
      </c>
    </row>
    <row r="16" spans="1:4" x14ac:dyDescent="0.2">
      <c r="A16">
        <v>-2.0999999999999996</v>
      </c>
      <c r="B16">
        <f t="shared" si="0"/>
        <v>4.3983595980427233E-2</v>
      </c>
      <c r="C16">
        <f t="shared" si="1"/>
        <v>1.1788613551308012E-4</v>
      </c>
      <c r="D16">
        <f t="shared" si="2"/>
        <v>9.9818310423829965E-2</v>
      </c>
    </row>
    <row r="17" spans="1:4" x14ac:dyDescent="0.2">
      <c r="A17">
        <v>-2</v>
      </c>
      <c r="B17">
        <f t="shared" si="0"/>
        <v>5.3990966513188063E-2</v>
      </c>
      <c r="C17">
        <f t="shared" si="1"/>
        <v>2.6766045152977074E-4</v>
      </c>
      <c r="D17">
        <f t="shared" si="2"/>
        <v>0.10934004978399575</v>
      </c>
    </row>
    <row r="18" spans="1:4" x14ac:dyDescent="0.2">
      <c r="A18">
        <v>-1.9</v>
      </c>
      <c r="B18">
        <f t="shared" si="0"/>
        <v>6.5615814774676595E-2</v>
      </c>
      <c r="C18">
        <f t="shared" si="1"/>
        <v>5.8389385158292054E-4</v>
      </c>
      <c r="D18">
        <f t="shared" si="2"/>
        <v>0.1192389443296937</v>
      </c>
    </row>
    <row r="19" spans="1:4" x14ac:dyDescent="0.2">
      <c r="A19">
        <v>-1.7999999999999998</v>
      </c>
      <c r="B19">
        <f t="shared" si="0"/>
        <v>7.8950158300894177E-2</v>
      </c>
      <c r="C19">
        <f t="shared" si="1"/>
        <v>1.223803860227546E-3</v>
      </c>
      <c r="D19">
        <f t="shared" si="2"/>
        <v>0.12945736998880863</v>
      </c>
    </row>
    <row r="20" spans="1:4" x14ac:dyDescent="0.2">
      <c r="A20">
        <v>-1.7</v>
      </c>
      <c r="B20">
        <f t="shared" si="0"/>
        <v>9.4049077376886947E-2</v>
      </c>
      <c r="C20">
        <f t="shared" si="1"/>
        <v>2.4644383369460399E-3</v>
      </c>
      <c r="D20">
        <f t="shared" si="2"/>
        <v>0.13992819741648285</v>
      </c>
    </row>
    <row r="21" spans="1:4" x14ac:dyDescent="0.2">
      <c r="A21">
        <v>-1.5999999999999999</v>
      </c>
      <c r="B21">
        <f t="shared" si="0"/>
        <v>0.11092083467945558</v>
      </c>
      <c r="C21">
        <f t="shared" si="1"/>
        <v>4.7681764029296886E-3</v>
      </c>
      <c r="D21">
        <f t="shared" si="2"/>
        <v>0.15057521831141632</v>
      </c>
    </row>
    <row r="22" spans="1:4" x14ac:dyDescent="0.2">
      <c r="A22">
        <v>-1.5</v>
      </c>
      <c r="B22">
        <f t="shared" si="0"/>
        <v>0.12951759566589174</v>
      </c>
      <c r="C22">
        <f t="shared" si="1"/>
        <v>8.8636968238760151E-3</v>
      </c>
      <c r="D22">
        <f t="shared" si="2"/>
        <v>0.1613138163460956</v>
      </c>
    </row>
    <row r="23" spans="1:4" x14ac:dyDescent="0.2">
      <c r="A23">
        <v>-1.4</v>
      </c>
      <c r="B23">
        <f t="shared" si="0"/>
        <v>0.14972746563574488</v>
      </c>
      <c r="C23">
        <f t="shared" si="1"/>
        <v>1.5830903165959937E-2</v>
      </c>
      <c r="D23">
        <f t="shared" si="2"/>
        <v>0.17205188393549181</v>
      </c>
    </row>
    <row r="24" spans="1:4" x14ac:dyDescent="0.2">
      <c r="A24">
        <v>-1.2999999999999998</v>
      </c>
      <c r="B24">
        <f t="shared" si="0"/>
        <v>0.17136859204780741</v>
      </c>
      <c r="C24">
        <f t="shared" si="1"/>
        <v>2.7165938467371267E-2</v>
      </c>
      <c r="D24">
        <f t="shared" si="2"/>
        <v>0.18269097826468564</v>
      </c>
    </row>
    <row r="25" spans="1:4" x14ac:dyDescent="0.2">
      <c r="A25">
        <v>-1.1999999999999997</v>
      </c>
      <c r="B25">
        <f t="shared" si="0"/>
        <v>0.19418605498321304</v>
      </c>
      <c r="C25">
        <f t="shared" si="1"/>
        <v>4.4789060589685861E-2</v>
      </c>
      <c r="D25">
        <f t="shared" si="2"/>
        <v>0.19312770184098854</v>
      </c>
    </row>
    <row r="26" spans="1:4" x14ac:dyDescent="0.2">
      <c r="A26">
        <v>-1.0999999999999996</v>
      </c>
      <c r="B26">
        <f t="shared" si="0"/>
        <v>0.21785217703255064</v>
      </c>
      <c r="C26">
        <f t="shared" si="1"/>
        <v>7.0949185692462974E-2</v>
      </c>
      <c r="D26">
        <f t="shared" si="2"/>
        <v>0.20325528464034484</v>
      </c>
    </row>
    <row r="27" spans="1:4" x14ac:dyDescent="0.2">
      <c r="A27">
        <v>-1</v>
      </c>
      <c r="B27">
        <f t="shared" si="0"/>
        <v>0.24197072451914337</v>
      </c>
      <c r="C27">
        <f t="shared" si="1"/>
        <v>0.10798193302637613</v>
      </c>
      <c r="D27">
        <f t="shared" si="2"/>
        <v>0.21296533701490147</v>
      </c>
    </row>
    <row r="28" spans="1:4" x14ac:dyDescent="0.2">
      <c r="A28">
        <v>-0.89999999999999991</v>
      </c>
      <c r="B28">
        <f t="shared" si="0"/>
        <v>0.26608524989875487</v>
      </c>
      <c r="C28">
        <f t="shared" si="1"/>
        <v>0.15790031660178835</v>
      </c>
      <c r="D28">
        <f t="shared" si="2"/>
        <v>0.22214973526119977</v>
      </c>
    </row>
    <row r="29" spans="1:4" x14ac:dyDescent="0.2">
      <c r="A29">
        <v>-0.79999999999999982</v>
      </c>
      <c r="B29">
        <f t="shared" si="0"/>
        <v>0.28969155276148278</v>
      </c>
      <c r="C29">
        <f t="shared" si="1"/>
        <v>0.22184166935891125</v>
      </c>
      <c r="D29">
        <f t="shared" si="2"/>
        <v>0.23070259545128199</v>
      </c>
    </row>
    <row r="30" spans="1:4" x14ac:dyDescent="0.2">
      <c r="A30">
        <v>-0.69999999999999973</v>
      </c>
      <c r="B30">
        <f t="shared" si="0"/>
        <v>0.31225393336676138</v>
      </c>
      <c r="C30">
        <f t="shared" si="1"/>
        <v>0.29945493127148998</v>
      </c>
      <c r="D30">
        <f t="shared" si="2"/>
        <v>0.23852228611197931</v>
      </c>
    </row>
    <row r="31" spans="1:4" x14ac:dyDescent="0.2">
      <c r="A31">
        <v>-0.59999999999999964</v>
      </c>
      <c r="B31">
        <f t="shared" si="0"/>
        <v>0.33322460289179973</v>
      </c>
      <c r="C31">
        <f t="shared" si="1"/>
        <v>0.38837210996642624</v>
      </c>
      <c r="D31">
        <f t="shared" si="2"/>
        <v>0.24551342686888225</v>
      </c>
    </row>
    <row r="32" spans="1:4" x14ac:dyDescent="0.2">
      <c r="A32">
        <v>-0.5</v>
      </c>
      <c r="B32">
        <f t="shared" si="0"/>
        <v>0.35206532676429952</v>
      </c>
      <c r="C32">
        <f t="shared" si="1"/>
        <v>0.48394144903828673</v>
      </c>
      <c r="D32">
        <f t="shared" si="2"/>
        <v>0.25158881846199543</v>
      </c>
    </row>
    <row r="33" spans="1:4" x14ac:dyDescent="0.2">
      <c r="A33">
        <v>-0.39999999999999991</v>
      </c>
      <c r="B33">
        <f t="shared" si="0"/>
        <v>0.36827014030332339</v>
      </c>
      <c r="C33">
        <f t="shared" si="1"/>
        <v>0.57938310552296557</v>
      </c>
      <c r="D33">
        <f t="shared" si="2"/>
        <v>0.25667124973067601</v>
      </c>
    </row>
    <row r="34" spans="1:4" x14ac:dyDescent="0.2">
      <c r="A34">
        <v>-0.29999999999999982</v>
      </c>
      <c r="B34">
        <f t="shared" si="0"/>
        <v>0.38138781546052414</v>
      </c>
      <c r="C34">
        <f t="shared" si="1"/>
        <v>0.66644920578359945</v>
      </c>
      <c r="D34">
        <f t="shared" si="2"/>
        <v>0.26069512931697064</v>
      </c>
    </row>
    <row r="35" spans="1:4" x14ac:dyDescent="0.2">
      <c r="A35">
        <v>-0.19999999999999973</v>
      </c>
      <c r="B35">
        <f t="shared" si="0"/>
        <v>0.39104269397545594</v>
      </c>
      <c r="C35">
        <f t="shared" si="1"/>
        <v>0.73654028060664678</v>
      </c>
      <c r="D35">
        <f t="shared" si="2"/>
        <v>0.26360789392387846</v>
      </c>
    </row>
    <row r="36" spans="1:4" x14ac:dyDescent="0.2">
      <c r="A36">
        <v>-9.9999999999999645E-2</v>
      </c>
      <c r="B36">
        <f t="shared" si="0"/>
        <v>0.39695254747701181</v>
      </c>
      <c r="C36">
        <f t="shared" si="1"/>
        <v>0.78208538795091198</v>
      </c>
      <c r="D36">
        <f t="shared" si="2"/>
        <v>0.26537115087596819</v>
      </c>
    </row>
    <row r="37" spans="1:4" x14ac:dyDescent="0.2">
      <c r="A37">
        <v>0</v>
      </c>
      <c r="B37">
        <f t="shared" si="0"/>
        <v>0.3989422804014327</v>
      </c>
      <c r="C37">
        <f t="shared" si="1"/>
        <v>0.79788456080286541</v>
      </c>
      <c r="D37">
        <f t="shared" si="2"/>
        <v>0.26596152026762176</v>
      </c>
    </row>
    <row r="38" spans="1:4" x14ac:dyDescent="0.2">
      <c r="A38">
        <v>0.10000000000000009</v>
      </c>
      <c r="B38">
        <f t="shared" si="0"/>
        <v>0.39695254747701181</v>
      </c>
      <c r="C38">
        <f t="shared" si="1"/>
        <v>0.78208538795091176</v>
      </c>
      <c r="D38">
        <f t="shared" si="2"/>
        <v>0.26537115087596813</v>
      </c>
    </row>
    <row r="39" spans="1:4" x14ac:dyDescent="0.2">
      <c r="A39">
        <v>0.20000000000000018</v>
      </c>
      <c r="B39">
        <f t="shared" si="0"/>
        <v>0.39104269397545588</v>
      </c>
      <c r="C39">
        <f t="shared" si="1"/>
        <v>0.73654028060664656</v>
      </c>
      <c r="D39">
        <f t="shared" si="2"/>
        <v>0.26360789392387846</v>
      </c>
    </row>
    <row r="40" spans="1:4" x14ac:dyDescent="0.2">
      <c r="A40">
        <v>0.30000000000000027</v>
      </c>
      <c r="B40">
        <f t="shared" si="0"/>
        <v>0.38138781546052408</v>
      </c>
      <c r="C40">
        <f t="shared" si="1"/>
        <v>0.66644920578359912</v>
      </c>
      <c r="D40">
        <f t="shared" si="2"/>
        <v>0.26069512931697059</v>
      </c>
    </row>
    <row r="41" spans="1:4" x14ac:dyDescent="0.2">
      <c r="A41">
        <v>0.40000000000000036</v>
      </c>
      <c r="B41">
        <f t="shared" si="0"/>
        <v>0.36827014030332328</v>
      </c>
      <c r="C41">
        <f t="shared" si="1"/>
        <v>0.57938310552296513</v>
      </c>
      <c r="D41">
        <f t="shared" si="2"/>
        <v>0.25667124973067595</v>
      </c>
    </row>
    <row r="42" spans="1:4" x14ac:dyDescent="0.2">
      <c r="A42">
        <v>0.5</v>
      </c>
      <c r="B42">
        <f t="shared" si="0"/>
        <v>0.35206532676429952</v>
      </c>
      <c r="C42">
        <f t="shared" si="1"/>
        <v>0.48394144903828673</v>
      </c>
      <c r="D42">
        <f t="shared" si="2"/>
        <v>0.25158881846199543</v>
      </c>
    </row>
    <row r="43" spans="1:4" x14ac:dyDescent="0.2">
      <c r="A43">
        <v>0.60000000000000053</v>
      </c>
      <c r="B43">
        <f t="shared" si="0"/>
        <v>0.33322460289179956</v>
      </c>
      <c r="C43">
        <f t="shared" si="1"/>
        <v>0.38837210996642541</v>
      </c>
      <c r="D43">
        <f t="shared" si="2"/>
        <v>0.2455134268688822</v>
      </c>
    </row>
    <row r="44" spans="1:4" x14ac:dyDescent="0.2">
      <c r="A44">
        <v>0.70000000000000018</v>
      </c>
      <c r="B44">
        <f t="shared" si="0"/>
        <v>0.31225393336676122</v>
      </c>
      <c r="C44">
        <f t="shared" si="1"/>
        <v>0.29945493127148959</v>
      </c>
      <c r="D44">
        <f t="shared" si="2"/>
        <v>0.23852228611197929</v>
      </c>
    </row>
    <row r="45" spans="1:4" x14ac:dyDescent="0.2">
      <c r="A45">
        <v>0.79999999999999982</v>
      </c>
      <c r="B45">
        <f t="shared" si="0"/>
        <v>0.28969155276148278</v>
      </c>
      <c r="C45">
        <f t="shared" si="1"/>
        <v>0.22184166935891125</v>
      </c>
      <c r="D45">
        <f t="shared" si="2"/>
        <v>0.23070259545128199</v>
      </c>
    </row>
    <row r="46" spans="1:4" x14ac:dyDescent="0.2">
      <c r="A46">
        <v>0.90000000000000036</v>
      </c>
      <c r="B46">
        <f t="shared" si="0"/>
        <v>0.26608524989875476</v>
      </c>
      <c r="C46">
        <f t="shared" si="1"/>
        <v>0.15790031660178813</v>
      </c>
      <c r="D46">
        <f t="shared" si="2"/>
        <v>0.22214973526119974</v>
      </c>
    </row>
    <row r="47" spans="1:4" x14ac:dyDescent="0.2">
      <c r="A47">
        <v>1</v>
      </c>
      <c r="B47">
        <f t="shared" si="0"/>
        <v>0.24197072451914337</v>
      </c>
      <c r="C47">
        <f t="shared" si="1"/>
        <v>0.10798193302637613</v>
      </c>
      <c r="D47">
        <f t="shared" si="2"/>
        <v>0.21296533701490147</v>
      </c>
    </row>
    <row r="48" spans="1:4" x14ac:dyDescent="0.2">
      <c r="A48">
        <v>1.1000000000000005</v>
      </c>
      <c r="B48">
        <f t="shared" si="0"/>
        <v>0.21785217703255041</v>
      </c>
      <c r="C48">
        <f t="shared" si="1"/>
        <v>7.0949185692462724E-2</v>
      </c>
      <c r="D48">
        <f t="shared" si="2"/>
        <v>0.20325528464034476</v>
      </c>
    </row>
    <row r="49" spans="1:4" x14ac:dyDescent="0.2">
      <c r="A49">
        <v>1.2000000000000002</v>
      </c>
      <c r="B49">
        <f t="shared" si="0"/>
        <v>0.19418605498321292</v>
      </c>
      <c r="C49">
        <f t="shared" si="1"/>
        <v>4.4789060589685764E-2</v>
      </c>
      <c r="D49">
        <f t="shared" si="2"/>
        <v>0.19312770184098849</v>
      </c>
    </row>
    <row r="50" spans="1:4" x14ac:dyDescent="0.2">
      <c r="A50">
        <v>1.3000000000000007</v>
      </c>
      <c r="B50">
        <f t="shared" si="0"/>
        <v>0.17136859204780719</v>
      </c>
      <c r="C50">
        <f t="shared" si="1"/>
        <v>2.7165938467371132E-2</v>
      </c>
      <c r="D50">
        <f t="shared" si="2"/>
        <v>0.18269097826468556</v>
      </c>
    </row>
    <row r="51" spans="1:4" x14ac:dyDescent="0.2">
      <c r="A51">
        <v>1.4000000000000004</v>
      </c>
      <c r="B51">
        <f t="shared" si="0"/>
        <v>0.14972746563574479</v>
      </c>
      <c r="C51">
        <f t="shared" si="1"/>
        <v>1.5830903165959892E-2</v>
      </c>
      <c r="D51">
        <f t="shared" si="2"/>
        <v>0.17205188393549176</v>
      </c>
    </row>
    <row r="52" spans="1:4" x14ac:dyDescent="0.2">
      <c r="A52">
        <v>1.5</v>
      </c>
      <c r="B52">
        <f t="shared" si="0"/>
        <v>0.12951759566589174</v>
      </c>
      <c r="C52">
        <f t="shared" si="1"/>
        <v>8.8636968238760151E-3</v>
      </c>
      <c r="D52">
        <f t="shared" si="2"/>
        <v>0.1613138163460956</v>
      </c>
    </row>
    <row r="53" spans="1:4" x14ac:dyDescent="0.2">
      <c r="A53">
        <v>1.6000000000000005</v>
      </c>
      <c r="B53">
        <f t="shared" si="0"/>
        <v>0.11092083467945546</v>
      </c>
      <c r="C53">
        <f t="shared" si="1"/>
        <v>4.7681764029296686E-3</v>
      </c>
      <c r="D53">
        <f t="shared" si="2"/>
        <v>0.15057521831141626</v>
      </c>
    </row>
    <row r="54" spans="1:4" x14ac:dyDescent="0.2">
      <c r="A54">
        <v>1.7000000000000002</v>
      </c>
      <c r="B54">
        <f t="shared" si="0"/>
        <v>9.4049077376886905E-2</v>
      </c>
      <c r="C54">
        <f t="shared" si="1"/>
        <v>2.4644383369460351E-3</v>
      </c>
      <c r="D54">
        <f t="shared" si="2"/>
        <v>0.13992819741648277</v>
      </c>
    </row>
    <row r="55" spans="1:4" x14ac:dyDescent="0.2">
      <c r="A55">
        <v>1.8000000000000007</v>
      </c>
      <c r="B55">
        <f t="shared" si="0"/>
        <v>7.8950158300894066E-2</v>
      </c>
      <c r="C55">
        <f t="shared" si="1"/>
        <v>1.2238038602275384E-3</v>
      </c>
      <c r="D55">
        <f t="shared" si="2"/>
        <v>0.12945736998880858</v>
      </c>
    </row>
    <row r="56" spans="1:4" x14ac:dyDescent="0.2">
      <c r="A56">
        <v>1.9000000000000004</v>
      </c>
      <c r="B56">
        <f t="shared" si="0"/>
        <v>6.5615814774676554E-2</v>
      </c>
      <c r="C56">
        <f t="shared" si="1"/>
        <v>5.8389385158291902E-4</v>
      </c>
      <c r="D56">
        <f t="shared" si="2"/>
        <v>0.11923894432969367</v>
      </c>
    </row>
    <row r="57" spans="1:4" x14ac:dyDescent="0.2">
      <c r="A57">
        <v>2</v>
      </c>
      <c r="B57">
        <f t="shared" si="0"/>
        <v>5.3990966513188063E-2</v>
      </c>
      <c r="C57">
        <f t="shared" si="1"/>
        <v>2.6766045152977074E-4</v>
      </c>
      <c r="D57">
        <f t="shared" si="2"/>
        <v>0.10934004978399575</v>
      </c>
    </row>
    <row r="58" spans="1:4" x14ac:dyDescent="0.2">
      <c r="A58">
        <v>2.1000000000000005</v>
      </c>
      <c r="B58">
        <f t="shared" si="0"/>
        <v>4.3983595980427156E-2</v>
      </c>
      <c r="C58">
        <f t="shared" si="1"/>
        <v>1.1788613551307929E-4</v>
      </c>
      <c r="D58">
        <f t="shared" si="2"/>
        <v>9.9818310423829854E-2</v>
      </c>
    </row>
    <row r="59" spans="1:4" x14ac:dyDescent="0.2">
      <c r="A59">
        <v>2.2000000000000002</v>
      </c>
      <c r="B59">
        <f t="shared" si="0"/>
        <v>3.5474592846231424E-2</v>
      </c>
      <c r="C59">
        <f t="shared" si="1"/>
        <v>4.9884942580107071E-5</v>
      </c>
      <c r="D59">
        <f t="shared" si="2"/>
        <v>9.0721654941518695E-2</v>
      </c>
    </row>
    <row r="60" spans="1:4" x14ac:dyDescent="0.2">
      <c r="A60">
        <v>2.3000000000000007</v>
      </c>
      <c r="B60">
        <f t="shared" si="0"/>
        <v>2.832703774160112E-2</v>
      </c>
      <c r="C60">
        <f t="shared" si="1"/>
        <v>2.028170413097334E-5</v>
      </c>
      <c r="D60">
        <f t="shared" si="2"/>
        <v>8.208834801723297E-2</v>
      </c>
    </row>
    <row r="61" spans="1:4" x14ac:dyDescent="0.2">
      <c r="A61">
        <v>2.4000000000000004</v>
      </c>
      <c r="B61">
        <f t="shared" si="0"/>
        <v>2.2394530294842882E-2</v>
      </c>
      <c r="C61">
        <f t="shared" si="1"/>
        <v>7.9225981820641218E-6</v>
      </c>
      <c r="D61">
        <f t="shared" si="2"/>
        <v>7.3947223119637015E-2</v>
      </c>
    </row>
    <row r="62" spans="1:4" x14ac:dyDescent="0.2">
      <c r="A62">
        <v>2.5</v>
      </c>
      <c r="B62">
        <f t="shared" si="0"/>
        <v>1.752830049356854E-2</v>
      </c>
      <c r="C62">
        <f t="shared" si="1"/>
        <v>2.9734390294685954E-6</v>
      </c>
      <c r="D62">
        <f t="shared" si="2"/>
        <v>6.6318092528499115E-2</v>
      </c>
    </row>
    <row r="63" spans="1:4" x14ac:dyDescent="0.2">
      <c r="A63">
        <v>2.6000000000000005</v>
      </c>
      <c r="B63">
        <f t="shared" si="0"/>
        <v>1.3582969233685602E-2</v>
      </c>
      <c r="C63">
        <f t="shared" si="1"/>
        <v>1.0722070689395189E-6</v>
      </c>
      <c r="D63">
        <f t="shared" si="2"/>
        <v>5.9212307393727882E-2</v>
      </c>
    </row>
    <row r="64" spans="1:4" x14ac:dyDescent="0.2">
      <c r="A64">
        <v>2.7</v>
      </c>
      <c r="B64">
        <f t="shared" si="0"/>
        <v>1.0420934814422592E-2</v>
      </c>
      <c r="C64">
        <f t="shared" si="1"/>
        <v>3.7147236891105794E-7</v>
      </c>
      <c r="D64">
        <f t="shared" si="2"/>
        <v>5.2633438867262766E-2</v>
      </c>
    </row>
    <row r="65" spans="1:4" x14ac:dyDescent="0.2">
      <c r="A65">
        <v>2.8000000000000007</v>
      </c>
      <c r="B65">
        <f t="shared" si="0"/>
        <v>7.915451582979946E-3</v>
      </c>
      <c r="C65">
        <f t="shared" si="1"/>
        <v>1.2365241000331582E-7</v>
      </c>
      <c r="D65">
        <f t="shared" si="2"/>
        <v>4.6578050713943414E-2</v>
      </c>
    </row>
    <row r="66" spans="1:4" x14ac:dyDescent="0.2">
      <c r="A66">
        <v>2.9000000000000004</v>
      </c>
      <c r="B66">
        <f t="shared" si="0"/>
        <v>5.9525324197758486E-3</v>
      </c>
      <c r="C66">
        <f t="shared" si="1"/>
        <v>3.9546392812489205E-8</v>
      </c>
      <c r="D66">
        <f t="shared" si="2"/>
        <v>4.1036534232898159E-2</v>
      </c>
    </row>
    <row r="67" spans="1:4" x14ac:dyDescent="0.2">
      <c r="A67">
        <v>3</v>
      </c>
      <c r="B67">
        <f t="shared" ref="B67:B72" si="3">_xlfn.NORM.DIST(A67,0,1,FALSE)</f>
        <v>4.4318484119380075E-3</v>
      </c>
      <c r="C67">
        <f t="shared" ref="C67:C72" si="4">_xlfn.NORM.DIST(A67,0,0.5,FALSE)</f>
        <v>1.2151765699646572E-8</v>
      </c>
      <c r="D67">
        <f t="shared" ref="D67:D72" si="5">_xlfn.NORM.DIST(A67,0,1.5,FALSE)</f>
        <v>3.5993977675458706E-2</v>
      </c>
    </row>
    <row r="68" spans="1:4" x14ac:dyDescent="0.2">
      <c r="A68">
        <v>3.1000000000000005</v>
      </c>
      <c r="B68">
        <f t="shared" si="3"/>
        <v>3.2668190561999156E-3</v>
      </c>
      <c r="C68">
        <f t="shared" si="4"/>
        <v>3.5875678159281464E-9</v>
      </c>
      <c r="D68">
        <f t="shared" si="5"/>
        <v>3.1431044477247712E-2</v>
      </c>
    </row>
    <row r="69" spans="1:4" x14ac:dyDescent="0.2">
      <c r="A69">
        <v>3.2</v>
      </c>
      <c r="B69">
        <f t="shared" si="3"/>
        <v>2.3840882014648404E-3</v>
      </c>
      <c r="C69">
        <f t="shared" si="4"/>
        <v>1.0176280563290078E-9</v>
      </c>
      <c r="D69">
        <f t="shared" si="5"/>
        <v>2.7324837363481465E-2</v>
      </c>
    </row>
    <row r="70" spans="1:4" x14ac:dyDescent="0.2">
      <c r="A70">
        <v>3.3000000000000007</v>
      </c>
      <c r="B70">
        <f t="shared" si="3"/>
        <v>1.7225689390536767E-3</v>
      </c>
      <c r="C70">
        <f t="shared" si="4"/>
        <v>2.773359988330605E-10</v>
      </c>
      <c r="D70">
        <f t="shared" si="5"/>
        <v>2.364972856415426E-2</v>
      </c>
    </row>
    <row r="71" spans="1:4" x14ac:dyDescent="0.2">
      <c r="A71">
        <v>3.4000000000000004</v>
      </c>
      <c r="B71">
        <f t="shared" si="3"/>
        <v>1.2322191684730175E-3</v>
      </c>
      <c r="C71">
        <f t="shared" si="4"/>
        <v>7.2619230035835505E-11</v>
      </c>
      <c r="D71">
        <f t="shared" si="5"/>
        <v>2.0378139818590296E-2</v>
      </c>
    </row>
    <row r="72" spans="1:4" x14ac:dyDescent="0.2">
      <c r="A72">
        <v>3.5</v>
      </c>
      <c r="B72">
        <f t="shared" si="3"/>
        <v>8.7268269504576015E-4</v>
      </c>
      <c r="C72">
        <f t="shared" si="4"/>
        <v>1.8269440816729187E-11</v>
      </c>
      <c r="D72">
        <f t="shared" si="5"/>
        <v>1.7481259395806321E-2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分散</vt:lpstr>
      <vt:lpstr>fig9</vt:lpstr>
      <vt:lpstr>fig10</vt:lpstr>
      <vt:lpstr>fig11</vt:lpstr>
      <vt:lpstr>norm</vt:lpstr>
    </vt:vector>
  </TitlesOfParts>
  <Company>Aoyama Gakuin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TERAO</dc:creator>
  <cp:lastModifiedBy>Atsushi</cp:lastModifiedBy>
  <dcterms:created xsi:type="dcterms:W3CDTF">2008-11-16T17:36:56Z</dcterms:created>
  <dcterms:modified xsi:type="dcterms:W3CDTF">2018-10-30T05:13:54Z</dcterms:modified>
</cp:coreProperties>
</file>